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activeTab="2"/>
  </bookViews>
  <sheets>
    <sheet name="T-C 29" sheetId="1" r:id="rId1"/>
    <sheet name="T-C 30" sheetId="2" r:id="rId2"/>
    <sheet name="T-C 31" sheetId="3" r:id="rId3"/>
    <sheet name="T-C 32" sheetId="4" r:id="rId4"/>
    <sheet name="Bab 3.3" sheetId="5" r:id="rId5"/>
    <sheet name="T-C 33" sheetId="6" r:id="rId6"/>
  </sheets>
  <definedNames>
    <definedName name="_xlnm.Print_Area" localSheetId="0">'T-C 29'!$A$1:$N$78</definedName>
    <definedName name="_xlnm.Print_Area" localSheetId="1">'T-C 30'!$A$2:$N$31</definedName>
    <definedName name="_xlnm.Print_Area" localSheetId="5">'T-C 33'!$A$1:$O$69</definedName>
  </definedNames>
  <calcPr calcId="124519"/>
  <extLst>
    <ext uri="GoogleSheetsCustomDataVersion1">
      <go:sheetsCustomData xmlns:go="http://customooxmlschemas.google.com/" r:id="" roundtripDataSignature="AMtx7mhfoX5OeE1JyAa3NdhQZK2z/Qikmg=="/>
    </ext>
  </extLst>
</workbook>
</file>

<file path=xl/calcChain.xml><?xml version="1.0" encoding="utf-8"?>
<calcChain xmlns="http://schemas.openxmlformats.org/spreadsheetml/2006/main">
  <c r="N49" i="1"/>
  <c r="K49"/>
  <c r="M48"/>
  <c r="N48" s="1"/>
  <c r="N66"/>
  <c r="M66"/>
  <c r="N63"/>
  <c r="N64"/>
  <c r="M64"/>
  <c r="N65"/>
  <c r="M65"/>
  <c r="M43"/>
  <c r="M40"/>
  <c r="N55"/>
  <c r="N54"/>
  <c r="N44"/>
  <c r="M44"/>
  <c r="N43"/>
  <c r="N39"/>
  <c r="M39"/>
  <c r="N38"/>
  <c r="M38"/>
  <c r="N37"/>
  <c r="M37"/>
  <c r="N36"/>
  <c r="M36"/>
  <c r="N35"/>
  <c r="M35"/>
  <c r="N34"/>
  <c r="M34"/>
  <c r="N30"/>
  <c r="M30"/>
  <c r="N29"/>
  <c r="M29"/>
  <c r="N28"/>
  <c r="M28"/>
  <c r="N26"/>
  <c r="M26"/>
  <c r="N25"/>
  <c r="M25"/>
  <c r="N22"/>
  <c r="K21"/>
  <c r="K22"/>
  <c r="M22"/>
  <c r="M21"/>
  <c r="N21" s="1"/>
  <c r="N20"/>
  <c r="M20"/>
  <c r="N19"/>
  <c r="M19"/>
  <c r="M18"/>
  <c r="N18" s="1"/>
  <c r="K20"/>
  <c r="K19"/>
  <c r="K18"/>
  <c r="K17"/>
  <c r="K16"/>
  <c r="K15"/>
  <c r="N15"/>
  <c r="M15"/>
  <c r="N17"/>
  <c r="M17"/>
  <c r="N16"/>
  <c r="M16"/>
  <c r="O66" i="6"/>
  <c r="O63"/>
  <c r="O58"/>
  <c r="O55"/>
  <c r="O49"/>
  <c r="O46"/>
  <c r="O41" s="1"/>
  <c r="O36"/>
  <c r="O33"/>
  <c r="O30"/>
  <c r="O27"/>
  <c r="O21"/>
  <c r="O14"/>
  <c r="O11"/>
  <c r="O10" s="1"/>
  <c r="K66"/>
  <c r="K63" s="1"/>
  <c r="K58"/>
  <c r="K55"/>
  <c r="K49"/>
  <c r="K46"/>
  <c r="K41"/>
  <c r="K36"/>
  <c r="K33"/>
  <c r="K10" s="1"/>
  <c r="K30"/>
  <c r="K21"/>
  <c r="K14"/>
  <c r="K11"/>
  <c r="K67" i="3"/>
  <c r="F28"/>
  <c r="F9"/>
  <c r="K64"/>
  <c r="K61"/>
  <c r="F64"/>
  <c r="F61" s="1"/>
  <c r="K56"/>
  <c r="F56"/>
  <c r="K53"/>
  <c r="F53"/>
  <c r="K44"/>
  <c r="F44"/>
  <c r="K39"/>
  <c r="F39"/>
  <c r="F67" s="1"/>
  <c r="K47"/>
  <c r="F47"/>
  <c r="O69" i="6" l="1"/>
  <c r="K69"/>
  <c r="F84" i="3"/>
  <c r="K34"/>
  <c r="F34"/>
  <c r="K31"/>
  <c r="K28"/>
  <c r="F31"/>
  <c r="K25"/>
  <c r="K19"/>
  <c r="F19"/>
  <c r="K9"/>
  <c r="K12"/>
  <c r="F12"/>
  <c r="K8" l="1"/>
  <c r="F8"/>
</calcChain>
</file>

<file path=xl/sharedStrings.xml><?xml version="1.0" encoding="utf-8"?>
<sst xmlns="http://schemas.openxmlformats.org/spreadsheetml/2006/main" count="1030" uniqueCount="317">
  <si>
    <t>Tabel T-C.29.</t>
  </si>
  <si>
    <t xml:space="preserve">Rekapitulasi Evaluasi Hasil Pelaksanaan Renja Perangkat Daerah dan Pencapaian Renstra Perangkat Daerah s/d Tahun 2023 </t>
  </si>
  <si>
    <t>Kabupaten Gowa</t>
  </si>
  <si>
    <t>Kode</t>
  </si>
  <si>
    <t>Urusan/Bidang Urusan Pemerinah Daerah/Tujuan/Sasaran Program/Kegiatan/Sub Kegiatan</t>
  </si>
  <si>
    <t xml:space="preserve">Indikator Kinerja </t>
  </si>
  <si>
    <t>Target Kinerja (Renstra Perangkat Daerah) Tahun 2026</t>
  </si>
  <si>
    <t>Realisasi Kinerja tahun 2021 (n-3)</t>
  </si>
  <si>
    <t>Target dan Realisasi Kinerja Tahun 2022 (n-2)</t>
  </si>
  <si>
    <t>Target Renja Perangkat Daerah tahun 2023 (n-1)</t>
  </si>
  <si>
    <t>Perkiraan Realisasi Capaian Target Renstra Perangkat Daerah s/d tahun berjalan</t>
  </si>
  <si>
    <t>Target Renja Perangkat Daerah tahun 2022 (n-2)</t>
  </si>
  <si>
    <t>Realisasi Renja Perangkat Daerah tahun 2022 (n-2)</t>
  </si>
  <si>
    <t>Tingkat Realisasi (%)</t>
  </si>
  <si>
    <t>Relisasi Capaian  s/d tahun 2023 (tahun n-1)</t>
  </si>
  <si>
    <t>Tingkat Capaian Realisasi Target Renstra (%)</t>
  </si>
  <si>
    <t>8=(7/6)</t>
  </si>
  <si>
    <t>10=(5+7+9)</t>
  </si>
  <si>
    <t>11=(10/4)</t>
  </si>
  <si>
    <t>tidak perlu diisi</t>
  </si>
  <si>
    <t>Tabel T-C.30.</t>
  </si>
  <si>
    <t>No</t>
  </si>
  <si>
    <t>Indikator Kinerja Utama Perangkat Daerah</t>
  </si>
  <si>
    <t>SPM</t>
  </si>
  <si>
    <t>IKK</t>
  </si>
  <si>
    <t>Target Renstra Perangkat Daerah</t>
  </si>
  <si>
    <t>Realisasi Capaian Renstra Perangkat Daerah</t>
  </si>
  <si>
    <t>Proyeksi</t>
  </si>
  <si>
    <t>Catatan Analisis</t>
  </si>
  <si>
    <t>Tahun 2022</t>
  </si>
  <si>
    <t>Tahun 2023</t>
  </si>
  <si>
    <t>Tahun 2024</t>
  </si>
  <si>
    <t>Tahun 2025</t>
  </si>
  <si>
    <t>Tahun 2026</t>
  </si>
  <si>
    <t>Tabel T-C 31</t>
  </si>
  <si>
    <t>Review Terhadap Rancangan Awal Renja/RKPD Tahun 2024</t>
  </si>
  <si>
    <t>Pemerintah Kabupaten Gowa</t>
  </si>
  <si>
    <t>Rancangan Awal Renja/RKPD</t>
  </si>
  <si>
    <t>Hasil Analisis Kebutuhan</t>
  </si>
  <si>
    <t>Catatan Penting</t>
  </si>
  <si>
    <t>Program/Kegiatan/Sub Kegiatan</t>
  </si>
  <si>
    <t>Lokasi</t>
  </si>
  <si>
    <t>Indikator Kinerja</t>
  </si>
  <si>
    <t>Target Capaian</t>
  </si>
  <si>
    <t>Pagu Indikatif (Rp)</t>
  </si>
  <si>
    <t>Kebutuhan Dana (Rp)</t>
  </si>
  <si>
    <t>Tabel T-C.32</t>
  </si>
  <si>
    <t>Usulan Program dan Kegiatan dari Pemangku Kepentingan Tahun 2024</t>
  </si>
  <si>
    <t>Uraian Usulan</t>
  </si>
  <si>
    <t>Catatan</t>
  </si>
  <si>
    <t>TABEL</t>
  </si>
  <si>
    <t>NO.</t>
  </si>
  <si>
    <t>TUJUAN/SASARAN</t>
  </si>
  <si>
    <t xml:space="preserve">INDIKATOR KINERJA UTAMA </t>
  </si>
  <si>
    <t>SATUAN</t>
  </si>
  <si>
    <t>TARGET KINERJA</t>
  </si>
  <si>
    <t>REALISASI</t>
  </si>
  <si>
    <t>CAPAIAN</t>
  </si>
  <si>
    <t>Tabel T-C.33.</t>
  </si>
  <si>
    <t>Rumusan Rencana Program dan Kegiatan Perangkat Daerah Tahun 2024  dan Perkiraan Maju Tahun 2025</t>
  </si>
  <si>
    <t>Urusan/Bidang Urusan Pemerinah Daerah dan Program/Kegiatan/Sub Kegiatan</t>
  </si>
  <si>
    <t xml:space="preserve">Indikator Kinerja Program / Kegiatan </t>
  </si>
  <si>
    <t>Rencana Tahun 2024</t>
  </si>
  <si>
    <t>Perkiraan Maju Rencana Tahun 2025</t>
  </si>
  <si>
    <t>Target Capaian Kinerja</t>
  </si>
  <si>
    <t>Kebutuhan Dana/Pagu Indikatif</t>
  </si>
  <si>
    <t>Sumber Dana</t>
  </si>
  <si>
    <t>Pencapaian Kinerja Pelayanan Dinas Pemberdayaan Perempuan dan Perlindungan Anak</t>
  </si>
  <si>
    <t>Dinas Pemberdayaan Perempuan dan Perlindunganh Anak</t>
  </si>
  <si>
    <t>Dinas Pemberdayaan Perempuan dan Perlindungan Anak</t>
  </si>
  <si>
    <t xml:space="preserve"> TUJUAN DAN SASARAN DINAS PEMBERDAYAAN PEREMPUAN DAN PERLINDUNGAN ANAK</t>
  </si>
  <si>
    <t>Tujuan : Terwujudnya pemberdayaan perempuan dalam pembangunan daerah</t>
  </si>
  <si>
    <t>Sasaran : Meningkatnya partisipasi perempuan dilembaga publik</t>
  </si>
  <si>
    <t xml:space="preserve">1. Partisipasi perempuan dilembaga pemerintah, </t>
  </si>
  <si>
    <t>2. Proporsi kursi yang diduduki perempuan di lembaga legislatif</t>
  </si>
  <si>
    <t>3. Partisipasi angkatan kerja perempuan</t>
  </si>
  <si>
    <t>Persen</t>
  </si>
  <si>
    <t>Sub Kegiatan : Advokasi Kebijakan dan Pendampingan Layanan Perlindungan Perempuan Kewenangan Kabupaten / Kota</t>
  </si>
  <si>
    <t>Sosialisasi Perlindungan Perempuan dan Anak</t>
  </si>
  <si>
    <t xml:space="preserve"> Program : Perlindungan Perempuan</t>
  </si>
  <si>
    <t>Kegiatan : Pencegahan Kekerasan Terhadap Perempuan Lingkup Daerah Kabupaten / Kota</t>
  </si>
  <si>
    <t>Kab. Gowa / Kota Makassar</t>
  </si>
  <si>
    <t>Persentase Lembaga Penyedia Layanan Pemberdayaan Perempuan yang Terstandarnisasi</t>
  </si>
  <si>
    <t>Persentase Perempuan  Korban Kekerasan yang Memperoleh Layanan Rujukan Lanjutan Komprehensif</t>
  </si>
  <si>
    <t>Jumlah perempuan  korban kekerasan yang mendapatkan  layanan pengaduan secara komprehensif</t>
  </si>
  <si>
    <t>Besaran / Volume</t>
  </si>
  <si>
    <t>DAK Non Fisik</t>
  </si>
  <si>
    <t>54 SKPD / 150 Orang</t>
  </si>
  <si>
    <t>Program / Kegiatan / Sub Kegiatan</t>
  </si>
  <si>
    <t>Program Penunjang Urusan Pemerintahan Daerah Kabupaten Kota</t>
  </si>
  <si>
    <t>Persentase Penunjang Urusan Pemerintahan Daerah</t>
  </si>
  <si>
    <t>Perencanaan, Penganggaran dan Evaluasi Kinerja Perangkat Daerah</t>
  </si>
  <si>
    <t>Persentase penyusunan dokumen perencanaan, penganggaran dan evaluasi kinerja perangkat daerah</t>
  </si>
  <si>
    <t xml:space="preserve">Penyusunan Dokumen Perencanaan Perangkat Daerah </t>
  </si>
  <si>
    <t>Koordinasi dan penyusunan laporan capaian kinerja dan Ikhtisar realisasi kinerja SKPD</t>
  </si>
  <si>
    <t xml:space="preserve"> Administrasi Keuangan Perangkat Daerah</t>
  </si>
  <si>
    <t>Persentase penyusunan dokumen laporan keuangan tepat waktu</t>
  </si>
  <si>
    <t>Penyediaan gaji dan tunjangan ASN</t>
  </si>
  <si>
    <t>Pelaksanaan penatausahaan dan pengujian / verifikasi keuangan SKPD</t>
  </si>
  <si>
    <t>Administrasi Barang Milik Daerah Pada Perangkat Daerah</t>
  </si>
  <si>
    <t>Persentase Gedung BMD SKPD yang di Inventaris</t>
  </si>
  <si>
    <t>Penatausahaan barang milik daerah pada SKPD</t>
  </si>
  <si>
    <t>Jumlah dokumen perencanaan perangkat daerah</t>
  </si>
  <si>
    <t>3 Dokumen</t>
  </si>
  <si>
    <t>Jumlah Laporan Capaian Kinerja dan Ikhtisar Realisasi Kinerja SKPD dan Laporan Hasil Koordinasi Penyusunan Laporan Capaian Kinerja dan Ikhtisar Realisasi Kinerja SKPD</t>
  </si>
  <si>
    <t>Jumlah    Orang    yang    Menerima    Gaji    dan Tunjangan ASN</t>
  </si>
  <si>
    <t>Jumlah       Dokumen       Penatausahaan       dan
Pengujian/Verifikasi Keuangan SKPD</t>
  </si>
  <si>
    <t>Jumlah  Laporan  Penatausahaan  Barang  Milik
Daerah pada SKPD</t>
  </si>
  <si>
    <t>3 Laporan</t>
  </si>
  <si>
    <t>15 Orang / bulan</t>
  </si>
  <si>
    <t>2 Dokumen</t>
  </si>
  <si>
    <t>2 Laporan</t>
  </si>
  <si>
    <t>APBD</t>
  </si>
  <si>
    <t>Administrasi Kepegawaian Perangkat Daerah</t>
  </si>
  <si>
    <t>Persentase ASN yang terfasilitasi</t>
  </si>
  <si>
    <r>
      <rPr>
        <sz val="10"/>
        <rFont val="Arial"/>
        <family val="2"/>
      </rPr>
      <t>Pengadaan    Pakaian    Dinas    beserta    Atribut
Kelengkapannya</t>
    </r>
  </si>
  <si>
    <t>Jumlah  Paket  Pakaian  Dinas  beserta  Atribut
Kelengkapan</t>
  </si>
  <si>
    <t>3 Paket</t>
  </si>
  <si>
    <t>Administrasi Umum Perangkat Daerah</t>
  </si>
  <si>
    <t>Persentase Pelayanan Administrasi Umum Perangkat Daerah</t>
  </si>
  <si>
    <t>Penyediaan bahan logistik kantor</t>
  </si>
  <si>
    <t>Penyediaan barang cetak dan penggandaan</t>
  </si>
  <si>
    <t>Penyediaan bahan bacaan dan peraturan perundang - undangan</t>
  </si>
  <si>
    <t>Fasilitasi kunjungan tamu</t>
  </si>
  <si>
    <t>Penyelenggaraan rapat koordinasi dan konsultasi SKPD</t>
  </si>
  <si>
    <t>Jumlah   Paket   Bahan   Logistik   Kantor   yang
Disediakan</t>
  </si>
  <si>
    <t>8 Paket</t>
  </si>
  <si>
    <t>Jumlah Paket Barang Cetakan dan Penggandaan
yang Disediakan</t>
  </si>
  <si>
    <t>2 Paket</t>
  </si>
  <si>
    <t>Jumlah Dokumen Bahan Bacaan dan Peraturan Perundang-Undangan yang Disediakan</t>
  </si>
  <si>
    <t>Jumlah Laporan Fasilitasi Kunjungan Tamu</t>
  </si>
  <si>
    <t>1 Laporan</t>
  </si>
  <si>
    <t>Jumlah      Laporan      Penyelenggaraan      Rapat
Koordinasi dan Konsultasi SKPD</t>
  </si>
  <si>
    <r>
      <rPr>
        <b/>
        <i/>
        <sz val="10"/>
        <rFont val="Arial"/>
        <family val="2"/>
      </rPr>
      <t>Pengadaan   Barang   Milik   Daerah   Penunjang
Urusan Pemerintah Daerah</t>
    </r>
  </si>
  <si>
    <t>Jumlah Item Pengadaan BMD pada SKPD</t>
  </si>
  <si>
    <t>Jumlah   Unit   Sarana   dan   Prasarana   Gedung Kantor atau Bangunan Lainnya yang Disediakan</t>
  </si>
  <si>
    <t>Pengadaan Peralatan dan Mesin Lainnya</t>
  </si>
  <si>
    <t>Pengadaan    Sarana    dan    Prasarana    Gedung Kantor atau Bangunan Lainnya</t>
  </si>
  <si>
    <r>
      <rPr>
        <sz val="10"/>
        <rFont val="Arial"/>
        <family val="2"/>
      </rPr>
      <t>Jumlah Unit Peralatan dan Mesin Lainnya yang
Disediakan</t>
    </r>
  </si>
  <si>
    <t>5 Unit</t>
  </si>
  <si>
    <t>Penyediaan Jasa Penunjang Urusan Pemerintahan Daerah</t>
  </si>
  <si>
    <t>Persentase Ketersediaan Jasa Penunjang Urusan Kantor</t>
  </si>
  <si>
    <t>Penyediaan jasa komunikasi, sumber daya air dan listrik</t>
  </si>
  <si>
    <t>Penyediaan jasa pelayanan umum kantor</t>
  </si>
  <si>
    <t>Pemeliharaan Barang Milik Daerah Penunjang Urusan Pemerintahan Daerah</t>
  </si>
  <si>
    <t>Persentase BMD yang terpelihara</t>
  </si>
  <si>
    <t>Penyediaan jasa pemeliharaan, biaya pemeliharaan, pajak dan perizinan kendaraan dinas operasional / lapangan</t>
  </si>
  <si>
    <t>Pemeliharaan peralatan dan mesin lainnya</t>
  </si>
  <si>
    <t>Jumlah  Laporan  Penyediaan  Jasa  Komunikasi, Sumber Daya Air dan Listrik yang Disediakan</t>
  </si>
  <si>
    <t>Jumlah Kendaraan Dinas Operasional atau Lapangan yang Dipelihara dan dibayarkan Pajak dan Perizinannya</t>
  </si>
  <si>
    <t>Jumlah   Laporan   Penyediaan   Jasa   Pelayanan
Umum Kantor yang Disediakan</t>
  </si>
  <si>
    <t>Jumlah   Peralatan   dan   Mesin   Lainnya   yang
Dipelihara</t>
  </si>
  <si>
    <t>Program PengarusUtamaan Gender dan Pemberdayaan Perempuan</t>
  </si>
  <si>
    <t>Penguatan dan Pengembangan Lembaga Penyedia Layanan Pemberdayaan Perempuan  Kewenangan Kabupaten / Kota</t>
  </si>
  <si>
    <t>Pengembangan Komunikasi, Informasi dan Edukasi Pemberdayaan Perempuan kewenangan kabupaten / kota</t>
  </si>
  <si>
    <t>Pemberdayaan Perempuan Bidang Politik, Hukum, Sosial dan Ekonomi pada Organisasi Kemasyarakatan Kewenangan Kabupaten / Kota</t>
  </si>
  <si>
    <t>Persentase Perempuan pada Organisasi Kemasyarakatan yang Mendapatkan Pemberdayaan di Bidang Politik, Hukum, Sosial, dan Ekonomi .</t>
  </si>
  <si>
    <t>Jumlah Dokumen Komunikasi Informasi dan Edukasi (KIE) Pemberdayaan Perempuan Kewenangan Kabupaten/Kota yang Tersedia</t>
  </si>
  <si>
    <t>3 Unit</t>
  </si>
  <si>
    <t>16 Unit</t>
  </si>
  <si>
    <t>1 Dokumen</t>
  </si>
  <si>
    <t>Kabupaten Gowa dan Makassar</t>
  </si>
  <si>
    <t>53.75</t>
  </si>
  <si>
    <t>57.80</t>
  </si>
  <si>
    <t>60.25</t>
  </si>
  <si>
    <t>28.88</t>
  </si>
  <si>
    <t>29.35</t>
  </si>
  <si>
    <t>59.43</t>
  </si>
  <si>
    <t>28.89</t>
  </si>
  <si>
    <t>105</t>
  </si>
  <si>
    <t>103</t>
  </si>
  <si>
    <t>Program Pengelolaan Sistem Data Gender dan Anak</t>
  </si>
  <si>
    <t>Persentase Kecamatan Yang Menyediakan Data Gender dan Anak</t>
  </si>
  <si>
    <t>Pengumpulan, Pengolahan Analisis dan Penyajian Data Gender dan Anak Dalam Kelembagaan Data Tingkat Daerah Kabupaten / Kota</t>
  </si>
  <si>
    <t>Persentase Persentase Ketersediaan Data dan Informasi Gender dan Anak di Tingkat Kecamatan</t>
  </si>
  <si>
    <t>Penyediaan data gender dan anak di kewenangan kabupaten / kota</t>
  </si>
  <si>
    <t>Penyajian dan pemanfaatan data gender dan anak dalam kelembagaan data di kewenangan kabupaten / kota</t>
  </si>
  <si>
    <t>Jumlah Dokumen Penyajian dan Pemanfaatan Data Gender dan Anak dalam Kelembagaan Data di Kewenangan Kabupaten/Kota</t>
  </si>
  <si>
    <t>Jumlah   Dokumen   Data   Gender   dan   Anak
Kabupaten/Kota yang Tersedia</t>
  </si>
  <si>
    <t>Program Perlindungan Perempuan</t>
  </si>
  <si>
    <t>Pencegahan Kekerasan Terhadap Perempuan Lingkup Daerah  Kabupaten / Kota</t>
  </si>
  <si>
    <t>Persen kecamatan yang difasilitasi dalam pengembangan model sinergi layanan pencegahan kekerasan terhadap perempuan</t>
  </si>
  <si>
    <t>Advokasi kebijakan dan pendampingan layanan perlindungan perempuan kewenangan kabupaten / kota</t>
  </si>
  <si>
    <t>Penyediaan Layanan Rujukan Lanjutan bagi Perempuan Korban Kekerasan yang Memerlukan Koordinasi Kewenangan Kabupaten / Kota</t>
  </si>
  <si>
    <t>Jumlah Perempuan  Korban Kekerasan yang Memperoleh Layanan Rujukan Lanjutan Komprehensif</t>
  </si>
  <si>
    <t>Koordinasi dan sinkronisasi pelaksanaan penyediaan layanan rujukan lanjutan bagi perempuan korban kekerasan kewenangan kabupaten / kota</t>
  </si>
  <si>
    <t>Penguatan dan Pengembangan Lembaga Penyedia Layanan Perlindungan Perempuan Tingkat Daerah Kabupaten / Kota</t>
  </si>
  <si>
    <t>Jumlah kecamatan yang Menyediakan Layanan Perlindungan Perempuan dan Anak yang Terstandarnisasi</t>
  </si>
  <si>
    <t>Advokasi kebijakan dan pendampingan penyediaan sarana prasarana layanan bagi perempuan dan anak korban kekerasan Kewenangan kabupaten / kota</t>
  </si>
  <si>
    <t>Penguatan jejaring antar lembaga penyedia layanan perlindungan perempuan kewenangan kabupaten / kota</t>
  </si>
  <si>
    <t>Jumlah Dokumen Hasil Penguatan  Jejaring Antar Lembaga Penyedia Layanan Perlindungan Perempuan Kewenangan Kabupaten/Kota</t>
  </si>
  <si>
    <t>Jumlah Perangkat Daerah yang Mendapat Advokasi dan Pendampingan Layanan Perlindungan          Perempuan          Kewenangan
Kabupaten/Kota</t>
  </si>
  <si>
    <t>Jumlah Layanan Tindak Lanjut Pengaduan yang Memerlukan Koordinasi dan Sinkronisasi bagi Perempuan    Korban    Kekerasan    Kewenangan
Kabupaten/Kota</t>
  </si>
  <si>
    <r>
      <rPr>
        <sz val="10"/>
        <rFont val="Arial"/>
        <family val="2"/>
      </rPr>
      <t>Jumlah Laporan Advokasi Kebijakan dan Pendampingan Penyediaan Sarana Prasarana Layanan   bagi   Perempuan   Korban   Kekerasan
Kewenangan Kabupaten/Kota</t>
    </r>
  </si>
  <si>
    <t>2 Layanan</t>
  </si>
  <si>
    <t>54 SKPD</t>
  </si>
  <si>
    <t>DAK</t>
  </si>
  <si>
    <t>Program Peningkatan Kualitas Keluarga</t>
  </si>
  <si>
    <t>Persentase Kecamatan yang Menyediakan Lembaga Layanan Kualitas Keluarga</t>
  </si>
  <si>
    <t>Peningkatan Kualitas Keluarga Dalam Mewujudkan Kesetaraan Gender dan Hak Anak Tingkat Daerah Kabupaten /  Kota</t>
  </si>
  <si>
    <t>Persentase Keluarga yang di Edukasi oleh Lembaga Layanan Pembelajaran Keluarga di Tingkat Kecamatan</t>
  </si>
  <si>
    <t>Pengembangan kegiatan masyarakat untuk peningkatan kualitas keluarga kewenangan kabupaten / kota</t>
  </si>
  <si>
    <t>Penguatan dan pengembangan Lembaga Penyedia Layanan Peningkatan Kualitas Keluarga Dalam Mewujudkan Kesetaraan Gender dan Hak Anak yang Wilayah Kerjanya dalam Daerah Kabupaten / Kota</t>
  </si>
  <si>
    <t>Persentase Kecamatan yang menyediakan Layanan Pembelajaran Keluarga yang Terstandarnisasi</t>
  </si>
  <si>
    <t>Peningkatan kapasitas sumber daya lembaga penyedia layanan peningkatan kualitas keluarga tingkat daerah kabupaten / kota</t>
  </si>
  <si>
    <t>Jumlah sumberdaya Lembaga Penyedia Layanan Peningkatan Kualitas Keluarga yang mendapat Peningkatan   Kapasitas   Keluarga   Kewenangan
Kabupaten/Kota</t>
  </si>
  <si>
    <t>Jumlah     Laporan     Pengembangan     Kegiatan
Masyarakat      untuk      Peningkatan      Kualitas Keluarga Kewenangan Kabupaten/Kota</t>
  </si>
  <si>
    <t>Orang</t>
  </si>
  <si>
    <t>Program Pemenuhan Hak Anak (PHA)</t>
  </si>
  <si>
    <t>Capaian Nilai Kabupaten Layak Anak</t>
  </si>
  <si>
    <t>Pelembagaan PHA pada Lembaga Pemerintah, Non Pemerintah dan Dunia Usaha Kewenangan Kabupaten /  Kota</t>
  </si>
  <si>
    <t>Persentase Kecamatan / Kelurahan dan Desa yang di Fasilitasi PHA pada Lembaga Pemerintah, Non Pemerintah dan Dunia Usaha</t>
  </si>
  <si>
    <t>Advokasi kebijakan dan pendampingan PHA  pada Lembaga Pemerintah, Non Pemerintah dan Dunia Usaha Kewenangan Kabupaten /  Kota</t>
  </si>
  <si>
    <t>Penguatan dan Pengembangan Lembaga Penyedia Layanan Peningkatan Kualitas Hidup Anak Kewenangan Kabupaten / Kota</t>
  </si>
  <si>
    <t>Persentase Kecamatan yang difasilitasi  Pengembangan Peningkatan Kualitas Hidup Anak</t>
  </si>
  <si>
    <t>Pengembangan KIE PHA Bagi Lembaga Penyedia Layanan Peningkatan Kualitas Hidup Anak Tingkat Daerah Kabupaten Kota</t>
  </si>
  <si>
    <t>Jumlah Organisasi Pemerintah, Non Pemerintah, Media dan Dunia Usaha yang Mendapat Advokasi Kebijakan dan Pendampingan Pemenuhan Hak Anak pada Organisasi Pemerintah, Non Pemerintah, Media dan Dunia Usaha</t>
  </si>
  <si>
    <t>Jumlah Dokumen Komunikasi Informasi dan Edukasi (KIE) Pemenuhan Hak Anak bagi Lembaga Penyedia Layanan Peningkatan Kualitas Hidup Anak Kewenangan Kabupaten/Kota</t>
  </si>
  <si>
    <t>18 Organisasi</t>
  </si>
  <si>
    <t>Nilai</t>
  </si>
  <si>
    <t>Program Perlindungan Khusus Anak</t>
  </si>
  <si>
    <t>Persentase Kecamatan yang Menyediakan Layanan Anak yang Terstandarnisasi</t>
  </si>
  <si>
    <t>Pencegahan Kekerasan Terhadap Anak yang Melibatkan Para Pihak Lingkup Daerah Kabupaten / Kota</t>
  </si>
  <si>
    <t>Persentase Kecamatan yang di Fasilitasi Dalam Pengembangan Pencegahan Kekerasan Terhadap Anak</t>
  </si>
  <si>
    <t>Advokasi kebijakan dan pendampingan pelaksanaan kebijakan, program dan kegiatan pencegahan kekerasan terhadap anak kewenangan kabupaten / kota</t>
  </si>
  <si>
    <t>Penyediaan Layanan Bagi Anak Yang Memerlukan Perlindunghan Khusus Yang Memerlukan Koordinasi Tingkat Daerah Kabupaten / Kota</t>
  </si>
  <si>
    <t>Persentase Anak Korban Kekerasan Yang Memdapatkan Layanan Komprehensif</t>
  </si>
  <si>
    <t>Koordinasi dan sinkronisasi pelaksanaan pendampingan anak yang memerlukan perlindungan khusus kewenangan kabupaten / kota</t>
  </si>
  <si>
    <t>Pengembangan KIE anak yang memerluka perlindungan khusus kewenangan kabupaten / kota</t>
  </si>
  <si>
    <t>Koordinasi dan Sinkronisasi Pelaksanaan Pendampingan Anak yang Memerlukan Perlindungan Khusus Kewenangan Kabupaten/Kota</t>
  </si>
  <si>
    <t>Jumlah Perangkat Daerah yang Mendapat Advokasi Kebijakan dan Pendampingan Pelaksanaan Kebijakan, Program dan Kegiatan Pencegahan       Kekerasan       Terhadap      Anak
Kewenangan Kabupaten/Kota</t>
  </si>
  <si>
    <t>Urusan : Pemerintahan Wajib Yang Tidak Berkaitan Dengan Pelayanan Dasar</t>
  </si>
  <si>
    <t>Bidang Urusan : Urusan Pemerintahan Bidang Pemberdayaan Perempuan dan Perlindungan Anak</t>
  </si>
  <si>
    <t>08</t>
  </si>
  <si>
    <t>Tujuan : Terwujudnya Pemberdayaan Perempuan Dalam Pembangunan Daerah</t>
  </si>
  <si>
    <t>Sasaran : Meningkatnya Partisipasi Perempuan di Lembaga Publik</t>
  </si>
  <si>
    <t>Persentase Partisipasi Perempuan di Bidang Pemerintah, Swasta dan Politik</t>
  </si>
  <si>
    <t>1. Persentase Partisipasi Perempuan di Lembaga Pemerintah</t>
  </si>
  <si>
    <t>2. Proporsi Kursi Yang diduduki Perempuan di Lembaga Legislatif</t>
  </si>
  <si>
    <t>3. Persentase Partisipasi Angkatan Kerja Perempuan</t>
  </si>
  <si>
    <r>
      <t xml:space="preserve">63.40 </t>
    </r>
    <r>
      <rPr>
        <b/>
        <strike/>
        <sz val="11"/>
        <color theme="1"/>
        <rFont val="Arial"/>
        <family val="2"/>
      </rPr>
      <t>%</t>
    </r>
  </si>
  <si>
    <r>
      <t xml:space="preserve">30.00 </t>
    </r>
    <r>
      <rPr>
        <b/>
        <strike/>
        <sz val="11"/>
        <color theme="1"/>
        <rFont val="Arial"/>
        <family val="2"/>
      </rPr>
      <t>%</t>
    </r>
  </si>
  <si>
    <t>-</t>
  </si>
  <si>
    <t>100</t>
  </si>
  <si>
    <t>6</t>
  </si>
  <si>
    <t>3</t>
  </si>
  <si>
    <t>2</t>
  </si>
  <si>
    <t>14</t>
  </si>
  <si>
    <t>5</t>
  </si>
  <si>
    <t>360</t>
  </si>
  <si>
    <t>4</t>
  </si>
  <si>
    <t>18</t>
  </si>
  <si>
    <t>57</t>
  </si>
  <si>
    <t>1</t>
  </si>
  <si>
    <t>54</t>
  </si>
  <si>
    <t>69.11</t>
  </si>
  <si>
    <t>285</t>
  </si>
  <si>
    <t>69.50</t>
  </si>
  <si>
    <t>59.90</t>
  </si>
  <si>
    <t>202</t>
  </si>
  <si>
    <r>
      <rPr>
        <b/>
        <sz val="11"/>
        <color theme="1"/>
        <rFont val="Arial"/>
        <family val="2"/>
      </rPr>
      <t xml:space="preserve">Indikator Kinerja Tujuan : </t>
    </r>
    <r>
      <rPr>
        <sz val="11"/>
        <color theme="1"/>
        <rFont val="Arial"/>
        <family val="2"/>
      </rPr>
      <t xml:space="preserve"> Persentase partisipasi perempuan dibidang pemerintah, swasta dan politik</t>
    </r>
  </si>
  <si>
    <r>
      <t xml:space="preserve">Indikator Kinerja Sasaran : </t>
    </r>
    <r>
      <rPr>
        <sz val="11"/>
        <color theme="1"/>
        <rFont val="Arial"/>
        <family val="2"/>
      </rPr>
      <t>Persentase Partisipasi Perempuan di Lembaga Pemerintah,Proporsi Kursi Yang diduduki Perempuan di Lembaga Legislatif,Persentase Partisipasi Angkatan Kerja Perempuan</t>
    </r>
  </si>
  <si>
    <t>Jumlah lembaga pemerintah tingkat daerah kabupaten kota yang telah dilatih PUG</t>
  </si>
  <si>
    <t>Jumlah program PUG ada pada perangkat daerah yang sudah dievaluasi melalui analisis gender  di tingkat kabupaten kota</t>
  </si>
  <si>
    <t xml:space="preserve">Jumlah media massa cetak, elektronik yang bekerjasama dengan DPPPA untuk melakukan KIE pencegahan kekerasan terhadap anak. </t>
  </si>
  <si>
    <t>Jumlah lembaga layanan anak yang telah memiliki standar pelayanan minimal</t>
  </si>
  <si>
    <t>Persentase korban kekerasan anak yang terlayani</t>
  </si>
  <si>
    <t>Jumlah lembaga layanan anak yang mendapatkan pelatihan</t>
  </si>
  <si>
    <t>Jumlah lembaga layanan anak yang mendapatkan bantuan keuangan fasilitas oleh PEMDA lewat APBD</t>
  </si>
  <si>
    <t>Jumlah organisasi kemasyarakatan yang bergerak dalam bidang perempuan tingkat kabupaten kota yang mendapatkan pelatihan</t>
  </si>
  <si>
    <t>Jumlah kader perempuan tingkat kabupaten kota yang sudah dilatih</t>
  </si>
  <si>
    <t>Jumlah lembaga layanan pemberdayaan perempuan yang mendapatkan pelatihan</t>
  </si>
  <si>
    <t>Jumlah lembaga layanan pemberdayaan perempuan yang mendapatkan keuangan oleh pemerintah kabupaten kota</t>
  </si>
  <si>
    <t>Jumlah kebijakan program pencegahan kekerasan terhadap perempuan termasuk TPPO pada perangkat daerah yang sudah dievaluasi</t>
  </si>
  <si>
    <t>Jumlah lembaga penyedia layanan perlindungan hak perempuan yang telah terstandarnisasi</t>
  </si>
  <si>
    <t>Persentase korban  kekerasan perempuan yang terlayani</t>
  </si>
  <si>
    <t>Persentase ARG pada belanja langsung APBD</t>
  </si>
  <si>
    <t>Persentase anak korban kekerasan yang ditangani instansi terkait kabupaten</t>
  </si>
  <si>
    <r>
      <rPr>
        <b/>
        <sz val="11"/>
        <color theme="1"/>
        <rFont val="Arial"/>
        <family val="2"/>
      </rPr>
      <t xml:space="preserve"> IKU SKPD :</t>
    </r>
    <r>
      <rPr>
        <sz val="11"/>
        <color theme="1"/>
        <rFont val="Arial"/>
        <family val="2"/>
      </rPr>
      <t xml:space="preserve">  1.Persentase Partisipasi Perempuan di Lembaga Pemerintah</t>
    </r>
  </si>
  <si>
    <t>50.15</t>
  </si>
  <si>
    <t>25.55</t>
  </si>
  <si>
    <t>12.43</t>
  </si>
  <si>
    <t>27.75</t>
  </si>
  <si>
    <t>29.15</t>
  </si>
  <si>
    <t>32.90</t>
  </si>
  <si>
    <t>37.15</t>
  </si>
  <si>
    <t>30.25</t>
  </si>
  <si>
    <t xml:space="preserve">Rasio kekerasan terhadap perempuan termasuk TPPO </t>
  </si>
  <si>
    <t>3.75</t>
  </si>
  <si>
    <t>0.02</t>
  </si>
  <si>
    <t>70</t>
  </si>
  <si>
    <t>9.90</t>
  </si>
  <si>
    <t>8.70</t>
  </si>
  <si>
    <t>7.25</t>
  </si>
  <si>
    <t>5.00</t>
  </si>
  <si>
    <t>0.10</t>
  </si>
  <si>
    <t>0.08</t>
  </si>
  <si>
    <t>0.06</t>
  </si>
  <si>
    <t>0.05</t>
  </si>
  <si>
    <t>38.05</t>
  </si>
  <si>
    <t>5.25</t>
  </si>
  <si>
    <t>4.90</t>
  </si>
  <si>
    <t>3.15</t>
  </si>
  <si>
    <t>2.10</t>
  </si>
  <si>
    <t>0.01</t>
  </si>
  <si>
    <t>Pengadaan    Pakaian    Dinas    beserta    Atribut
Kelengkapannya</t>
  </si>
  <si>
    <t>Pengadaan   Barang   Milik   Daerah   Penunjang
Urusan Pemerintah Daerah</t>
  </si>
  <si>
    <t xml:space="preserve">Advokasi kebijakan dan pendampingan peningkatan partisipasi perempuan dan politik, hukum, sosial dan ekonomi </t>
  </si>
  <si>
    <t xml:space="preserve">Jumlah Organisasi Masyarakat yang Mendapat Advokasi dan Pendampingan Kebijakan Peningkatan Partisipasi Perempuan di Bidang Politik, Hukum, Sosial dan Ekonomi </t>
  </si>
  <si>
    <t>Advokasi Kebijakan dan Pendampingan Peningkatan Partisipasi Perempuan dan Politik, Hukum, Sosial dan Ekonomi</t>
  </si>
  <si>
    <t>Organisasi</t>
  </si>
  <si>
    <t>Jumlah Organisasi Masyarakat yang Mendapat Advokasi dan Pendampingan Kebijakan Peningkatan Partisipasi Perempuan di Bidang Politik, Hukum, Sosial dan Ekonomi Kewenangan Kabupaten/Kota</t>
  </si>
  <si>
    <t>79.43</t>
  </si>
  <si>
    <t>80.42</t>
  </si>
  <si>
    <t>49.61</t>
  </si>
  <si>
    <t>1.03</t>
  </si>
  <si>
    <t>47.77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</si>
</sst>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scheme val="minor"/>
    </font>
    <font>
      <sz val="11"/>
      <color theme="1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trike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sz val="8"/>
      <name val="Bookman Old Style"/>
      <family val="1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2" xfId="0" quotePrefix="1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wrapText="1"/>
    </xf>
    <xf numFmtId="0" fontId="11" fillId="4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9" fillId="0" borderId="0" xfId="0" applyFont="1"/>
    <xf numFmtId="0" fontId="11" fillId="3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46" fontId="1" fillId="0" borderId="12" xfId="0" quotePrefix="1" applyNumberFormat="1" applyFont="1" applyBorder="1" applyAlignment="1">
      <alignment horizontal="center" vertical="center" wrapText="1"/>
    </xf>
    <xf numFmtId="0" fontId="1" fillId="0" borderId="12" xfId="0" quotePrefix="1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vertical="top" wrapText="1"/>
    </xf>
    <xf numFmtId="0" fontId="18" fillId="5" borderId="15" xfId="0" applyFont="1" applyFill="1" applyBorder="1" applyAlignment="1">
      <alignment horizontal="center" vertical="top" wrapText="1"/>
    </xf>
    <xf numFmtId="0" fontId="15" fillId="5" borderId="16" xfId="0" applyFont="1" applyFill="1" applyBorder="1" applyAlignment="1">
      <alignment vertical="top" wrapText="1"/>
    </xf>
    <xf numFmtId="0" fontId="7" fillId="0" borderId="12" xfId="0" applyFont="1" applyBorder="1" applyAlignment="1">
      <alignment horizontal="center"/>
    </xf>
    <xf numFmtId="0" fontId="11" fillId="0" borderId="12" xfId="0" quotePrefix="1" applyFont="1" applyBorder="1" applyAlignment="1">
      <alignment horizontal="center" vertical="center"/>
    </xf>
    <xf numFmtId="0" fontId="19" fillId="0" borderId="12" xfId="0" quotePrefix="1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7" fillId="0" borderId="12" xfId="0" applyFont="1" applyFill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 wrapText="1"/>
    </xf>
    <xf numFmtId="3" fontId="16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left" vertical="top" wrapText="1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 wrapText="1"/>
    </xf>
    <xf numFmtId="0" fontId="11" fillId="5" borderId="17" xfId="0" applyFont="1" applyFill="1" applyBorder="1" applyAlignment="1">
      <alignment vertical="center" wrapText="1"/>
    </xf>
    <xf numFmtId="0" fontId="18" fillId="5" borderId="17" xfId="0" applyFont="1" applyFill="1" applyBorder="1" applyAlignment="1">
      <alignment horizontal="center" vertical="top" wrapText="1"/>
    </xf>
    <xf numFmtId="46" fontId="1" fillId="0" borderId="12" xfId="0" applyNumberFormat="1" applyFont="1" applyBorder="1" applyAlignment="1">
      <alignment horizontal="center" vertical="center" wrapText="1"/>
    </xf>
    <xf numFmtId="0" fontId="0" fillId="0" borderId="0" xfId="0"/>
    <xf numFmtId="0" fontId="19" fillId="5" borderId="17" xfId="0" applyFont="1" applyFill="1" applyBorder="1" applyAlignment="1">
      <alignment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vertical="center" wrapText="1"/>
    </xf>
    <xf numFmtId="0" fontId="19" fillId="5" borderId="15" xfId="0" applyFont="1" applyFill="1" applyBorder="1" applyAlignment="1">
      <alignment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vertical="center" wrapText="1"/>
    </xf>
    <xf numFmtId="0" fontId="22" fillId="0" borderId="16" xfId="0" applyFont="1" applyBorder="1" applyAlignment="1">
      <alignment wrapText="1"/>
    </xf>
    <xf numFmtId="3" fontId="23" fillId="5" borderId="16" xfId="0" applyNumberFormat="1" applyFont="1" applyFill="1" applyBorder="1" applyAlignment="1">
      <alignment horizontal="center" vertical="center"/>
    </xf>
    <xf numFmtId="3" fontId="23" fillId="5" borderId="16" xfId="0" quotePrefix="1" applyNumberFormat="1" applyFont="1" applyFill="1" applyBorder="1" applyAlignment="1">
      <alignment horizontal="center" vertical="center"/>
    </xf>
    <xf numFmtId="3" fontId="24" fillId="5" borderId="16" xfId="0" quotePrefix="1" applyNumberFormat="1" applyFont="1" applyFill="1" applyBorder="1" applyAlignment="1">
      <alignment horizontal="center" vertical="center"/>
    </xf>
    <xf numFmtId="3" fontId="0" fillId="0" borderId="0" xfId="0" applyNumberFormat="1"/>
    <xf numFmtId="0" fontId="7" fillId="0" borderId="12" xfId="0" applyFont="1" applyBorder="1" applyAlignment="1">
      <alignment horizontal="center" vertical="center" wrapText="1"/>
    </xf>
    <xf numFmtId="0" fontId="7" fillId="0" borderId="12" xfId="0" quotePrefix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6" borderId="12" xfId="0" applyFont="1" applyFill="1" applyBorder="1" applyAlignment="1">
      <alignment wrapText="1"/>
    </xf>
    <xf numFmtId="0" fontId="11" fillId="0" borderId="11" xfId="0" applyFont="1" applyBorder="1" applyAlignment="1">
      <alignment horizontal="left" vertical="top" wrapText="1"/>
    </xf>
    <xf numFmtId="9" fontId="19" fillId="0" borderId="12" xfId="0" applyNumberFormat="1" applyFont="1" applyBorder="1" applyAlignment="1">
      <alignment horizontal="center" vertical="center" wrapText="1"/>
    </xf>
    <xf numFmtId="46" fontId="11" fillId="0" borderId="12" xfId="0" applyNumberFormat="1" applyFont="1" applyBorder="1" applyAlignment="1">
      <alignment horizontal="center" vertical="center" wrapText="1"/>
    </xf>
    <xf numFmtId="46" fontId="11" fillId="0" borderId="12" xfId="0" quotePrefix="1" applyNumberFormat="1" applyFont="1" applyBorder="1" applyAlignment="1">
      <alignment horizontal="center" vertical="center" wrapText="1"/>
    </xf>
    <xf numFmtId="0" fontId="11" fillId="0" borderId="12" xfId="0" quotePrefix="1" applyFont="1" applyBorder="1" applyAlignment="1">
      <alignment horizontal="center" vertical="center" wrapText="1"/>
    </xf>
    <xf numFmtId="0" fontId="16" fillId="0" borderId="12" xfId="0" quotePrefix="1" applyFont="1" applyBorder="1" applyAlignment="1">
      <alignment horizontal="center" vertical="center"/>
    </xf>
    <xf numFmtId="0" fontId="26" fillId="0" borderId="16" xfId="0" quotePrefix="1" applyFont="1" applyBorder="1" applyAlignment="1">
      <alignment horizontal="center" vertical="center"/>
    </xf>
    <xf numFmtId="9" fontId="27" fillId="0" borderId="16" xfId="0" quotePrefix="1" applyNumberFormat="1" applyFont="1" applyBorder="1" applyAlignment="1">
      <alignment horizontal="center" vertical="center"/>
    </xf>
    <xf numFmtId="9" fontId="16" fillId="0" borderId="17" xfId="0" quotePrefix="1" applyNumberFormat="1" applyFont="1" applyBorder="1" applyAlignment="1">
      <alignment horizontal="center" vertical="center"/>
    </xf>
    <xf numFmtId="9" fontId="16" fillId="0" borderId="16" xfId="0" quotePrefix="1" applyNumberFormat="1" applyFont="1" applyBorder="1" applyAlignment="1">
      <alignment horizontal="center" vertical="center"/>
    </xf>
    <xf numFmtId="9" fontId="27" fillId="0" borderId="17" xfId="0" quotePrefix="1" applyNumberFormat="1" applyFont="1" applyBorder="1" applyAlignment="1">
      <alignment horizontal="center" vertical="center"/>
    </xf>
    <xf numFmtId="9" fontId="7" fillId="0" borderId="17" xfId="0" quotePrefix="1" applyNumberFormat="1" applyFont="1" applyBorder="1" applyAlignment="1">
      <alignment horizontal="center" vertical="center"/>
    </xf>
    <xf numFmtId="9" fontId="16" fillId="0" borderId="19" xfId="0" quotePrefix="1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9" fontId="16" fillId="0" borderId="17" xfId="0" applyNumberFormat="1" applyFont="1" applyBorder="1" applyAlignment="1">
      <alignment horizontal="center" vertical="center"/>
    </xf>
    <xf numFmtId="9" fontId="27" fillId="0" borderId="17" xfId="0" applyNumberFormat="1" applyFont="1" applyBorder="1" applyAlignment="1">
      <alignment horizontal="center" vertical="center"/>
    </xf>
    <xf numFmtId="9" fontId="7" fillId="0" borderId="17" xfId="0" applyNumberFormat="1" applyFont="1" applyBorder="1" applyAlignment="1">
      <alignment horizontal="center" vertical="center"/>
    </xf>
    <xf numFmtId="0" fontId="6" fillId="0" borderId="12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top" wrapText="1"/>
    </xf>
    <xf numFmtId="0" fontId="1" fillId="6" borderId="12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wrapText="1"/>
    </xf>
    <xf numFmtId="0" fontId="1" fillId="6" borderId="12" xfId="0" applyFont="1" applyFill="1" applyBorder="1" applyAlignment="1">
      <alignment horizontal="center" vertical="center" wrapText="1"/>
    </xf>
    <xf numFmtId="20" fontId="1" fillId="0" borderId="12" xfId="0" applyNumberFormat="1" applyFont="1" applyBorder="1" applyAlignment="1">
      <alignment horizontal="center" vertical="center" wrapText="1"/>
    </xf>
    <xf numFmtId="20" fontId="1" fillId="0" borderId="2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6" fontId="1" fillId="0" borderId="11" xfId="0" quotePrefix="1" applyNumberFormat="1" applyFont="1" applyBorder="1" applyAlignment="1">
      <alignment horizontal="center" vertical="center" wrapText="1"/>
    </xf>
    <xf numFmtId="0" fontId="1" fillId="0" borderId="11" xfId="0" quotePrefix="1" applyFont="1" applyBorder="1" applyAlignment="1">
      <alignment horizontal="center" vertical="center" wrapText="1"/>
    </xf>
    <xf numFmtId="1" fontId="19" fillId="0" borderId="17" xfId="0" quotePrefix="1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17" xfId="0" quotePrefix="1" applyNumberFormat="1" applyFont="1" applyBorder="1" applyAlignment="1">
      <alignment horizontal="center" vertical="center"/>
    </xf>
    <xf numFmtId="0" fontId="1" fillId="0" borderId="17" xfId="0" quotePrefix="1" applyNumberFormat="1" applyFont="1" applyBorder="1" applyAlignment="1">
      <alignment horizontal="center" vertical="center"/>
    </xf>
    <xf numFmtId="0" fontId="27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/>
    </xf>
    <xf numFmtId="9" fontId="16" fillId="0" borderId="12" xfId="0" applyNumberFormat="1" applyFont="1" applyBorder="1" applyAlignment="1">
      <alignment horizontal="center" vertical="center" wrapText="1"/>
    </xf>
    <xf numFmtId="0" fontId="27" fillId="0" borderId="17" xfId="0" quotePrefix="1" applyNumberFormat="1" applyFont="1" applyBorder="1" applyAlignment="1">
      <alignment horizontal="center" vertical="center"/>
    </xf>
    <xf numFmtId="0" fontId="26" fillId="0" borderId="16" xfId="0" quotePrefix="1" applyNumberFormat="1" applyFont="1" applyBorder="1" applyAlignment="1">
      <alignment horizontal="center" vertical="center"/>
    </xf>
    <xf numFmtId="0" fontId="7" fillId="0" borderId="17" xfId="0" quotePrefix="1" applyNumberFormat="1" applyFont="1" applyBorder="1" applyAlignment="1">
      <alignment horizontal="center" vertical="center"/>
    </xf>
    <xf numFmtId="0" fontId="6" fillId="0" borderId="17" xfId="0" quotePrefix="1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2" borderId="12" xfId="0" applyFont="1" applyFill="1" applyBorder="1" applyAlignment="1">
      <alignment wrapText="1"/>
    </xf>
    <xf numFmtId="9" fontId="17" fillId="0" borderId="16" xfId="0" quotePrefix="1" applyNumberFormat="1" applyFont="1" applyBorder="1" applyAlignment="1">
      <alignment horizontal="center" vertical="center"/>
    </xf>
    <xf numFmtId="9" fontId="17" fillId="5" borderId="16" xfId="0" quotePrefix="1" applyNumberFormat="1" applyFont="1" applyFill="1" applyBorder="1" applyAlignment="1">
      <alignment horizontal="center" vertical="center"/>
    </xf>
    <xf numFmtId="0" fontId="28" fillId="0" borderId="12" xfId="0" quotePrefix="1" applyFont="1" applyBorder="1" applyAlignment="1">
      <alignment horizontal="center" vertical="center" wrapText="1"/>
    </xf>
    <xf numFmtId="0" fontId="17" fillId="0" borderId="16" xfId="0" quotePrefix="1" applyFont="1" applyBorder="1" applyAlignment="1">
      <alignment horizontal="center" vertical="center"/>
    </xf>
    <xf numFmtId="20" fontId="1" fillId="0" borderId="12" xfId="0" quotePrefix="1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0" fontId="21" fillId="5" borderId="15" xfId="0" applyFont="1" applyFill="1" applyBorder="1" applyAlignment="1">
      <alignment vertical="center" wrapText="1"/>
    </xf>
    <xf numFmtId="0" fontId="21" fillId="5" borderId="17" xfId="0" applyFont="1" applyFill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/>
    </xf>
    <xf numFmtId="0" fontId="18" fillId="5" borderId="17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left" vertical="top" wrapText="1"/>
    </xf>
    <xf numFmtId="46" fontId="30" fillId="0" borderId="0" xfId="0" quotePrefix="1" applyNumberFormat="1" applyFont="1" applyAlignment="1">
      <alignment horizontal="center" vertical="top" wrapText="1"/>
    </xf>
    <xf numFmtId="0" fontId="11" fillId="4" borderId="5" xfId="0" applyFont="1" applyFill="1" applyBorder="1" applyAlignment="1">
      <alignment horizontal="center" wrapText="1"/>
    </xf>
    <xf numFmtId="0" fontId="12" fillId="4" borderId="6" xfId="0" applyFont="1" applyFill="1" applyBorder="1"/>
    <xf numFmtId="0" fontId="12" fillId="4" borderId="7" xfId="0" applyFont="1" applyFill="1" applyBorder="1"/>
    <xf numFmtId="0" fontId="11" fillId="3" borderId="4" xfId="0" applyFont="1" applyFill="1" applyBorder="1" applyAlignment="1">
      <alignment horizontal="center" vertical="top" wrapText="1"/>
    </xf>
    <xf numFmtId="0" fontId="12" fillId="3" borderId="11" xfId="0" applyFont="1" applyFill="1" applyBorder="1"/>
    <xf numFmtId="0" fontId="11" fillId="3" borderId="5" xfId="0" applyFont="1" applyFill="1" applyBorder="1" applyAlignment="1">
      <alignment horizontal="center" vertical="top" wrapText="1"/>
    </xf>
    <xf numFmtId="0" fontId="12" fillId="3" borderId="6" xfId="0" applyFont="1" applyFill="1" applyBorder="1"/>
    <xf numFmtId="0" fontId="12" fillId="3" borderId="7" xfId="0" applyFont="1" applyFill="1" applyBorder="1"/>
    <xf numFmtId="0" fontId="11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2" fillId="3" borderId="2" xfId="0" applyFont="1" applyFill="1" applyBorder="1"/>
    <xf numFmtId="0" fontId="12" fillId="3" borderId="3" xfId="0" applyFont="1" applyFill="1" applyBorder="1"/>
    <xf numFmtId="0" fontId="12" fillId="3" borderId="8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1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/>
    <xf numFmtId="0" fontId="11" fillId="0" borderId="0" xfId="0" applyFont="1" applyAlignment="1">
      <alignment horizontal="center" wrapText="1"/>
    </xf>
    <xf numFmtId="0" fontId="13" fillId="0" borderId="0" xfId="0" applyFont="1"/>
    <xf numFmtId="0" fontId="9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/>
    <xf numFmtId="0" fontId="11" fillId="0" borderId="0" xfId="0" applyFont="1" applyAlignment="1">
      <alignment horizontal="center"/>
    </xf>
    <xf numFmtId="0" fontId="2" fillId="3" borderId="13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1" fillId="4" borderId="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2" fillId="4" borderId="6" xfId="0" applyFont="1" applyFill="1" applyBorder="1"/>
    <xf numFmtId="0" fontId="2" fillId="4" borderId="7" xfId="0" applyFont="1" applyFill="1" applyBorder="1"/>
    <xf numFmtId="0" fontId="11" fillId="3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Z1053"/>
  <sheetViews>
    <sheetView topLeftCell="D22" workbookViewId="0">
      <selection activeCell="F44" sqref="F44"/>
    </sheetView>
  </sheetViews>
  <sheetFormatPr defaultColWidth="14.42578125" defaultRowHeight="15" customHeight="1"/>
  <cols>
    <col min="1" max="4" width="2.85546875" customWidth="1"/>
    <col min="5" max="5" width="34" customWidth="1"/>
    <col min="6" max="6" width="37" customWidth="1"/>
    <col min="7" max="7" width="15.85546875" customWidth="1"/>
    <col min="8" max="8" width="15.42578125" customWidth="1"/>
    <col min="9" max="9" width="21.5703125" customWidth="1"/>
    <col min="10" max="10" width="19.85546875" customWidth="1"/>
    <col min="11" max="11" width="14.140625" customWidth="1"/>
    <col min="12" max="12" width="16" customWidth="1"/>
    <col min="13" max="14" width="18.7109375" customWidth="1"/>
    <col min="15" max="26" width="9.140625" customWidth="1"/>
  </cols>
  <sheetData>
    <row r="1" spans="1:26" ht="1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.25" customHeight="1">
      <c r="A2" s="167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>
      <c r="A3" s="169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>
      <c r="A4" s="22" t="s">
        <v>69</v>
      </c>
      <c r="B4" s="23"/>
      <c r="C4" s="23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5.75" customHeight="1">
      <c r="A5" s="170" t="s">
        <v>3</v>
      </c>
      <c r="B5" s="171"/>
      <c r="C5" s="171"/>
      <c r="D5" s="172"/>
      <c r="E5" s="159" t="s">
        <v>4</v>
      </c>
      <c r="F5" s="159" t="s">
        <v>5</v>
      </c>
      <c r="G5" s="159" t="s">
        <v>6</v>
      </c>
      <c r="H5" s="159" t="s">
        <v>7</v>
      </c>
      <c r="I5" s="161" t="s">
        <v>8</v>
      </c>
      <c r="J5" s="162"/>
      <c r="K5" s="163"/>
      <c r="L5" s="164" t="s">
        <v>9</v>
      </c>
      <c r="M5" s="161" t="s">
        <v>10</v>
      </c>
      <c r="N5" s="16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84.75" customHeight="1">
      <c r="A6" s="173"/>
      <c r="B6" s="174"/>
      <c r="C6" s="174"/>
      <c r="D6" s="175"/>
      <c r="E6" s="160"/>
      <c r="F6" s="160"/>
      <c r="G6" s="160"/>
      <c r="H6" s="160"/>
      <c r="I6" s="19" t="s">
        <v>11</v>
      </c>
      <c r="J6" s="19" t="s">
        <v>12</v>
      </c>
      <c r="K6" s="19" t="s">
        <v>13</v>
      </c>
      <c r="L6" s="160"/>
      <c r="M6" s="19" t="s">
        <v>14</v>
      </c>
      <c r="N6" s="19" t="s">
        <v>15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6.25" customHeight="1">
      <c r="A7" s="156">
        <v>1</v>
      </c>
      <c r="B7" s="157"/>
      <c r="C7" s="157"/>
      <c r="D7" s="158"/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 t="s">
        <v>16</v>
      </c>
      <c r="L7" s="20">
        <v>9</v>
      </c>
      <c r="M7" s="21" t="s">
        <v>17</v>
      </c>
      <c r="N7" s="21" t="s">
        <v>18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3" customHeight="1">
      <c r="A8" s="6"/>
      <c r="B8" s="6"/>
      <c r="C8" s="6"/>
      <c r="D8" s="6"/>
      <c r="E8" s="89" t="s">
        <v>231</v>
      </c>
      <c r="F8" s="6"/>
      <c r="G8" s="6"/>
      <c r="H8" s="7" t="s">
        <v>19</v>
      </c>
      <c r="I8" s="6"/>
      <c r="J8" s="6"/>
      <c r="K8" s="6"/>
      <c r="L8" s="6"/>
      <c r="M8" s="8"/>
      <c r="N8" s="8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87.75" customHeight="1">
      <c r="A9" s="6"/>
      <c r="B9" s="9"/>
      <c r="C9" s="6"/>
      <c r="D9" s="6"/>
      <c r="E9" s="89" t="s">
        <v>232</v>
      </c>
      <c r="F9" s="6"/>
      <c r="G9" s="6"/>
      <c r="H9" s="7"/>
      <c r="I9" s="6"/>
      <c r="J9" s="6"/>
      <c r="K9" s="6"/>
      <c r="L9" s="6"/>
      <c r="M9" s="8"/>
      <c r="N9" s="8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74.25" customHeight="1">
      <c r="A10" s="6"/>
      <c r="B10" s="6"/>
      <c r="C10" s="6"/>
      <c r="D10" s="6"/>
      <c r="E10" s="91" t="s">
        <v>234</v>
      </c>
      <c r="F10" s="89" t="s">
        <v>236</v>
      </c>
      <c r="G10" s="94"/>
      <c r="H10" s="7"/>
      <c r="I10" s="94"/>
      <c r="J10" s="6"/>
      <c r="K10" s="6"/>
      <c r="L10" s="6"/>
      <c r="M10" s="8"/>
      <c r="N10" s="8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74.25" customHeight="1">
      <c r="A11" s="6"/>
      <c r="B11" s="6"/>
      <c r="C11" s="6"/>
      <c r="D11" s="6"/>
      <c r="E11" s="91" t="s">
        <v>235</v>
      </c>
      <c r="F11" s="109" t="s">
        <v>237</v>
      </c>
      <c r="G11" s="94" t="s">
        <v>240</v>
      </c>
      <c r="H11" s="7"/>
      <c r="I11" s="93" t="s">
        <v>162</v>
      </c>
      <c r="J11" s="95" t="s">
        <v>167</v>
      </c>
      <c r="K11" s="95" t="s">
        <v>169</v>
      </c>
      <c r="L11" s="95" t="s">
        <v>163</v>
      </c>
      <c r="M11" s="108" t="s">
        <v>258</v>
      </c>
      <c r="N11" s="108" t="s">
        <v>170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67.5" customHeight="1">
      <c r="A12" s="6"/>
      <c r="B12" s="9"/>
      <c r="C12" s="9"/>
      <c r="D12" s="6"/>
      <c r="E12" s="18"/>
      <c r="F12" s="110" t="s">
        <v>238</v>
      </c>
      <c r="G12" s="95" t="s">
        <v>241</v>
      </c>
      <c r="H12" s="7"/>
      <c r="I12" s="93" t="s">
        <v>165</v>
      </c>
      <c r="J12" s="95" t="s">
        <v>168</v>
      </c>
      <c r="K12" s="95" t="s">
        <v>170</v>
      </c>
      <c r="L12" s="93" t="s">
        <v>165</v>
      </c>
      <c r="M12" s="95" t="s">
        <v>168</v>
      </c>
      <c r="N12" s="95" t="s">
        <v>170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1.5" customHeight="1" thickBot="1">
      <c r="A13" s="6"/>
      <c r="B13" s="9"/>
      <c r="C13" s="9"/>
      <c r="D13" s="9"/>
      <c r="E13" s="18"/>
      <c r="F13" s="109" t="s">
        <v>239</v>
      </c>
      <c r="G13" s="94" t="s">
        <v>240</v>
      </c>
      <c r="H13" s="7"/>
      <c r="I13" s="93" t="s">
        <v>162</v>
      </c>
      <c r="J13" s="108" t="s">
        <v>255</v>
      </c>
      <c r="K13" s="108" t="s">
        <v>256</v>
      </c>
      <c r="L13" s="95" t="s">
        <v>163</v>
      </c>
      <c r="M13" s="108" t="s">
        <v>257</v>
      </c>
      <c r="N13" s="108" t="s">
        <v>259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69.75" customHeight="1">
      <c r="A14" s="6"/>
      <c r="B14" s="9"/>
      <c r="C14" s="9"/>
      <c r="D14" s="9"/>
      <c r="E14" s="46" t="s">
        <v>89</v>
      </c>
      <c r="F14" s="47" t="s">
        <v>90</v>
      </c>
      <c r="G14" s="133">
        <v>100</v>
      </c>
      <c r="H14" s="7"/>
      <c r="I14" s="137">
        <v>20</v>
      </c>
      <c r="J14" s="137">
        <v>20</v>
      </c>
      <c r="K14" s="137">
        <v>20</v>
      </c>
      <c r="L14" s="137">
        <v>20</v>
      </c>
      <c r="M14" s="137">
        <v>20</v>
      </c>
      <c r="N14" s="133">
        <v>100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68.25" customHeight="1">
      <c r="A15" s="6"/>
      <c r="B15" s="9"/>
      <c r="C15" s="9"/>
      <c r="D15" s="9"/>
      <c r="E15" s="48" t="s">
        <v>91</v>
      </c>
      <c r="F15" s="48" t="s">
        <v>92</v>
      </c>
      <c r="G15" s="104">
        <v>100</v>
      </c>
      <c r="H15" s="7"/>
      <c r="I15" s="97">
        <v>20</v>
      </c>
      <c r="J15" s="97">
        <v>20</v>
      </c>
      <c r="K15" s="92">
        <f t="shared" ref="K15:K22" si="0">J15/I15</f>
        <v>1</v>
      </c>
      <c r="L15" s="97">
        <v>20</v>
      </c>
      <c r="M15" s="97">
        <f t="shared" ref="M15:M22" si="1">H15+J15+L15</f>
        <v>40</v>
      </c>
      <c r="N15" s="98">
        <f t="shared" ref="N15:N22" si="2">M15/G15</f>
        <v>0.4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61.5" customHeight="1">
      <c r="A16" s="6"/>
      <c r="B16" s="9"/>
      <c r="C16" s="9"/>
      <c r="D16" s="9"/>
      <c r="E16" s="42" t="s">
        <v>93</v>
      </c>
      <c r="F16" s="42" t="s">
        <v>102</v>
      </c>
      <c r="G16" s="126">
        <v>15</v>
      </c>
      <c r="H16" s="7"/>
      <c r="I16" s="99" t="s">
        <v>245</v>
      </c>
      <c r="J16" s="99" t="s">
        <v>245</v>
      </c>
      <c r="K16" s="92">
        <f t="shared" si="0"/>
        <v>1</v>
      </c>
      <c r="L16" s="99" t="s">
        <v>245</v>
      </c>
      <c r="M16" s="125">
        <f t="shared" si="1"/>
        <v>6</v>
      </c>
      <c r="N16" s="98">
        <f t="shared" si="2"/>
        <v>0.4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71.25" customHeight="1">
      <c r="A17" s="6"/>
      <c r="B17" s="9"/>
      <c r="C17" s="9"/>
      <c r="D17" s="9"/>
      <c r="E17" s="42" t="s">
        <v>94</v>
      </c>
      <c r="F17" s="42" t="s">
        <v>104</v>
      </c>
      <c r="G17" s="126">
        <v>15</v>
      </c>
      <c r="H17" s="7"/>
      <c r="I17" s="99" t="s">
        <v>245</v>
      </c>
      <c r="J17" s="99" t="s">
        <v>245</v>
      </c>
      <c r="K17" s="92">
        <f t="shared" si="0"/>
        <v>1</v>
      </c>
      <c r="L17" s="99" t="s">
        <v>245</v>
      </c>
      <c r="M17" s="125">
        <f t="shared" si="1"/>
        <v>6</v>
      </c>
      <c r="N17" s="98">
        <f t="shared" si="2"/>
        <v>0.4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50.25" customHeight="1">
      <c r="A18" s="6"/>
      <c r="B18" s="9"/>
      <c r="C18" s="9"/>
      <c r="D18" s="9"/>
      <c r="E18" s="41" t="s">
        <v>95</v>
      </c>
      <c r="F18" s="41" t="s">
        <v>96</v>
      </c>
      <c r="G18" s="126">
        <v>100</v>
      </c>
      <c r="H18" s="7"/>
      <c r="I18" s="137">
        <v>20</v>
      </c>
      <c r="J18" s="137">
        <v>20</v>
      </c>
      <c r="K18" s="92">
        <f t="shared" si="0"/>
        <v>1</v>
      </c>
      <c r="L18" s="137">
        <v>20</v>
      </c>
      <c r="M18" s="138">
        <f t="shared" si="1"/>
        <v>40</v>
      </c>
      <c r="N18" s="98">
        <f t="shared" si="2"/>
        <v>0.4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6"/>
      <c r="B19" s="9"/>
      <c r="C19" s="9"/>
      <c r="D19" s="9"/>
      <c r="E19" s="42" t="s">
        <v>97</v>
      </c>
      <c r="F19" s="42" t="s">
        <v>105</v>
      </c>
      <c r="G19" s="128" t="s">
        <v>290</v>
      </c>
      <c r="H19" s="7"/>
      <c r="I19" s="102" t="s">
        <v>247</v>
      </c>
      <c r="J19" s="102" t="s">
        <v>247</v>
      </c>
      <c r="K19" s="136">
        <f t="shared" si="0"/>
        <v>1</v>
      </c>
      <c r="L19" s="102" t="s">
        <v>247</v>
      </c>
      <c r="M19" s="139">
        <f t="shared" si="1"/>
        <v>28</v>
      </c>
      <c r="N19" s="100">
        <f t="shared" si="2"/>
        <v>0.4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55.5" customHeight="1">
      <c r="A20" s="6"/>
      <c r="B20" s="9"/>
      <c r="C20" s="9"/>
      <c r="D20" s="9"/>
      <c r="E20" s="42" t="s">
        <v>98</v>
      </c>
      <c r="F20" s="53" t="s">
        <v>106</v>
      </c>
      <c r="G20" s="127">
        <v>10</v>
      </c>
      <c r="H20" s="7"/>
      <c r="I20" s="99" t="s">
        <v>246</v>
      </c>
      <c r="J20" s="99" t="s">
        <v>246</v>
      </c>
      <c r="K20" s="136">
        <f t="shared" si="0"/>
        <v>1</v>
      </c>
      <c r="L20" s="99" t="s">
        <v>246</v>
      </c>
      <c r="M20" s="139">
        <f t="shared" si="1"/>
        <v>4</v>
      </c>
      <c r="N20" s="100">
        <f t="shared" si="2"/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53.25" customHeight="1">
      <c r="A21" s="6"/>
      <c r="B21" s="9"/>
      <c r="C21" s="9"/>
      <c r="D21" s="9"/>
      <c r="E21" s="41" t="s">
        <v>99</v>
      </c>
      <c r="F21" s="41" t="s">
        <v>100</v>
      </c>
      <c r="G21" s="135">
        <v>100</v>
      </c>
      <c r="H21" s="7"/>
      <c r="I21" s="137">
        <v>20</v>
      </c>
      <c r="J21" s="137">
        <v>20</v>
      </c>
      <c r="K21" s="92">
        <f t="shared" si="0"/>
        <v>1</v>
      </c>
      <c r="L21" s="137">
        <v>20</v>
      </c>
      <c r="M21" s="140">
        <f t="shared" si="1"/>
        <v>40</v>
      </c>
      <c r="N21" s="98">
        <f t="shared" si="2"/>
        <v>0.4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57" customHeight="1">
      <c r="A22" s="6"/>
      <c r="B22" s="9"/>
      <c r="C22" s="9"/>
      <c r="D22" s="9"/>
      <c r="E22" s="42" t="s">
        <v>101</v>
      </c>
      <c r="F22" s="53" t="s">
        <v>107</v>
      </c>
      <c r="G22" s="126">
        <v>10</v>
      </c>
      <c r="H22" s="7"/>
      <c r="I22" s="99" t="s">
        <v>246</v>
      </c>
      <c r="J22" s="99" t="s">
        <v>246</v>
      </c>
      <c r="K22" s="136">
        <f t="shared" si="0"/>
        <v>1</v>
      </c>
      <c r="L22" s="99" t="s">
        <v>246</v>
      </c>
      <c r="M22" s="139">
        <f t="shared" si="1"/>
        <v>4</v>
      </c>
      <c r="N22" s="100">
        <f t="shared" si="2"/>
        <v>0.4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58.5" customHeight="1">
      <c r="A23" s="6"/>
      <c r="B23" s="9"/>
      <c r="C23" s="9"/>
      <c r="D23" s="9"/>
      <c r="E23" s="58" t="s">
        <v>113</v>
      </c>
      <c r="F23" s="60" t="s">
        <v>114</v>
      </c>
      <c r="G23" s="96" t="s">
        <v>242</v>
      </c>
      <c r="H23" s="7"/>
      <c r="I23" s="96" t="s">
        <v>242</v>
      </c>
      <c r="J23" s="96" t="s">
        <v>242</v>
      </c>
      <c r="K23" s="96" t="s">
        <v>242</v>
      </c>
      <c r="L23" s="6"/>
      <c r="M23" s="6"/>
      <c r="N23" s="8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54.75" customHeight="1">
      <c r="A24" s="6"/>
      <c r="B24" s="9"/>
      <c r="C24" s="9"/>
      <c r="D24" s="9"/>
      <c r="E24" s="59" t="s">
        <v>115</v>
      </c>
      <c r="F24" s="53" t="s">
        <v>116</v>
      </c>
      <c r="G24" s="96" t="s">
        <v>242</v>
      </c>
      <c r="H24" s="7"/>
      <c r="I24" s="96" t="s">
        <v>242</v>
      </c>
      <c r="J24" s="96" t="s">
        <v>242</v>
      </c>
      <c r="K24" s="96" t="s">
        <v>242</v>
      </c>
      <c r="L24" s="6"/>
      <c r="M24" s="6"/>
      <c r="N24" s="8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1.25" customHeight="1">
      <c r="A25" s="6"/>
      <c r="B25" s="9"/>
      <c r="C25" s="9"/>
      <c r="D25" s="9"/>
      <c r="E25" s="41" t="s">
        <v>118</v>
      </c>
      <c r="F25" s="41" t="s">
        <v>119</v>
      </c>
      <c r="G25" s="129">
        <v>100</v>
      </c>
      <c r="H25" s="7"/>
      <c r="I25" s="137">
        <v>20</v>
      </c>
      <c r="J25" s="137">
        <v>20</v>
      </c>
      <c r="K25" s="98" t="s">
        <v>243</v>
      </c>
      <c r="L25" s="137">
        <v>20</v>
      </c>
      <c r="M25" s="140">
        <f>H25+J25+L25</f>
        <v>40</v>
      </c>
      <c r="N25" s="98">
        <f>M25/G25</f>
        <v>0.4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58.5" customHeight="1">
      <c r="A26" s="6"/>
      <c r="B26" s="9"/>
      <c r="C26" s="9"/>
      <c r="D26" s="9"/>
      <c r="E26" s="42" t="s">
        <v>120</v>
      </c>
      <c r="F26" s="53" t="s">
        <v>125</v>
      </c>
      <c r="G26" s="130">
        <v>25</v>
      </c>
      <c r="H26" s="7"/>
      <c r="I26" s="100" t="s">
        <v>248</v>
      </c>
      <c r="J26" s="100" t="s">
        <v>248</v>
      </c>
      <c r="K26" s="100" t="s">
        <v>243</v>
      </c>
      <c r="L26" s="100" t="s">
        <v>248</v>
      </c>
      <c r="M26" s="139">
        <f>H26+J26+L26</f>
        <v>10</v>
      </c>
      <c r="N26" s="100">
        <f>M26/G26</f>
        <v>0.4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5" customHeight="1">
      <c r="A27" s="6"/>
      <c r="B27" s="9"/>
      <c r="C27" s="9"/>
      <c r="D27" s="9"/>
      <c r="E27" s="63" t="s">
        <v>121</v>
      </c>
      <c r="F27" s="53" t="s">
        <v>127</v>
      </c>
      <c r="G27" s="96" t="s">
        <v>242</v>
      </c>
      <c r="H27" s="7"/>
      <c r="I27" s="96" t="s">
        <v>242</v>
      </c>
      <c r="J27" s="96" t="s">
        <v>242</v>
      </c>
      <c r="K27" s="96" t="s">
        <v>242</v>
      </c>
      <c r="L27" s="105"/>
      <c r="M27" s="105"/>
      <c r="N27" s="8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7.25" customHeight="1">
      <c r="A28" s="6"/>
      <c r="B28" s="9"/>
      <c r="C28" s="9"/>
      <c r="D28" s="9"/>
      <c r="E28" s="42" t="s">
        <v>122</v>
      </c>
      <c r="F28" s="42" t="s">
        <v>129</v>
      </c>
      <c r="G28" s="131">
        <v>1800</v>
      </c>
      <c r="H28" s="7"/>
      <c r="I28" s="99" t="s">
        <v>249</v>
      </c>
      <c r="J28" s="99" t="s">
        <v>249</v>
      </c>
      <c r="K28" s="100" t="s">
        <v>243</v>
      </c>
      <c r="L28" s="99" t="s">
        <v>249</v>
      </c>
      <c r="M28" s="139">
        <f>H28+J28+L28</f>
        <v>720</v>
      </c>
      <c r="N28" s="100">
        <f>M28/G28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5.25" customHeight="1">
      <c r="A29" s="6"/>
      <c r="B29" s="9"/>
      <c r="C29" s="9"/>
      <c r="D29" s="9"/>
      <c r="E29" s="42" t="s">
        <v>123</v>
      </c>
      <c r="F29" s="42" t="s">
        <v>130</v>
      </c>
      <c r="G29" s="105">
        <v>500</v>
      </c>
      <c r="H29" s="7"/>
      <c r="I29" s="99" t="s">
        <v>243</v>
      </c>
      <c r="J29" s="99" t="s">
        <v>243</v>
      </c>
      <c r="K29" s="100" t="s">
        <v>243</v>
      </c>
      <c r="L29" s="99" t="s">
        <v>243</v>
      </c>
      <c r="M29" s="139">
        <f>H29+J29+L29</f>
        <v>200</v>
      </c>
      <c r="N29" s="100">
        <f>M29/G29</f>
        <v>0.4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54" customHeight="1">
      <c r="A30" s="6"/>
      <c r="B30" s="9"/>
      <c r="C30" s="9"/>
      <c r="D30" s="9"/>
      <c r="E30" s="42" t="s">
        <v>124</v>
      </c>
      <c r="F30" s="53" t="s">
        <v>132</v>
      </c>
      <c r="G30" s="132">
        <v>25</v>
      </c>
      <c r="H30" s="7"/>
      <c r="I30" s="103" t="s">
        <v>248</v>
      </c>
      <c r="J30" s="103" t="s">
        <v>248</v>
      </c>
      <c r="K30" s="100" t="s">
        <v>243</v>
      </c>
      <c r="L30" s="103" t="s">
        <v>248</v>
      </c>
      <c r="M30" s="139">
        <f>H30+J30+L30</f>
        <v>10</v>
      </c>
      <c r="N30" s="100">
        <f>M30/G30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57.75" customHeight="1">
      <c r="A31" s="6"/>
      <c r="B31" s="9"/>
      <c r="C31" s="9"/>
      <c r="D31" s="9"/>
      <c r="E31" s="64" t="s">
        <v>133</v>
      </c>
      <c r="F31" s="41" t="s">
        <v>134</v>
      </c>
      <c r="G31" s="96" t="s">
        <v>242</v>
      </c>
      <c r="H31" s="7"/>
      <c r="I31" s="96" t="s">
        <v>242</v>
      </c>
      <c r="J31" s="96" t="s">
        <v>242</v>
      </c>
      <c r="K31" s="96" t="s">
        <v>242</v>
      </c>
      <c r="L31" s="6"/>
      <c r="M31" s="6"/>
      <c r="N31" s="8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8.25" customHeight="1">
      <c r="A32" s="6"/>
      <c r="B32" s="9"/>
      <c r="C32" s="9"/>
      <c r="D32" s="9"/>
      <c r="E32" s="53" t="s">
        <v>136</v>
      </c>
      <c r="F32" s="59" t="s">
        <v>138</v>
      </c>
      <c r="G32" s="96" t="s">
        <v>242</v>
      </c>
      <c r="H32" s="7"/>
      <c r="I32" s="96" t="s">
        <v>242</v>
      </c>
      <c r="J32" s="96" t="s">
        <v>242</v>
      </c>
      <c r="K32" s="96" t="s">
        <v>242</v>
      </c>
      <c r="L32" s="6"/>
      <c r="M32" s="6"/>
      <c r="N32" s="8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4.25" customHeight="1">
      <c r="A33" s="6"/>
      <c r="B33" s="9"/>
      <c r="C33" s="9"/>
      <c r="D33" s="9"/>
      <c r="E33" s="53" t="s">
        <v>137</v>
      </c>
      <c r="F33" s="53" t="s">
        <v>135</v>
      </c>
      <c r="G33" s="96" t="s">
        <v>242</v>
      </c>
      <c r="H33" s="7"/>
      <c r="I33" s="96" t="s">
        <v>242</v>
      </c>
      <c r="J33" s="96" t="s">
        <v>242</v>
      </c>
      <c r="K33" s="96" t="s">
        <v>242</v>
      </c>
      <c r="L33" s="6"/>
      <c r="M33" s="6"/>
      <c r="N33" s="8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1.25" customHeight="1">
      <c r="A34" s="6"/>
      <c r="B34" s="9"/>
      <c r="C34" s="9"/>
      <c r="D34" s="9"/>
      <c r="E34" s="41" t="s">
        <v>140</v>
      </c>
      <c r="F34" s="41" t="s">
        <v>141</v>
      </c>
      <c r="G34" s="87">
        <v>100</v>
      </c>
      <c r="H34" s="7"/>
      <c r="I34" s="137">
        <v>20</v>
      </c>
      <c r="J34" s="137">
        <v>20</v>
      </c>
      <c r="K34" s="98" t="s">
        <v>243</v>
      </c>
      <c r="L34" s="137">
        <v>20</v>
      </c>
      <c r="M34" s="140">
        <f t="shared" ref="M34:M40" si="3">H34+J34+L34</f>
        <v>40</v>
      </c>
      <c r="N34" s="98">
        <f t="shared" ref="N34:N39" si="4">M34/G34</f>
        <v>0.4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54" customHeight="1">
      <c r="A35" s="6"/>
      <c r="B35" s="9"/>
      <c r="C35" s="9"/>
      <c r="D35" s="9"/>
      <c r="E35" s="42" t="s">
        <v>142</v>
      </c>
      <c r="F35" s="53" t="s">
        <v>148</v>
      </c>
      <c r="G35" s="126">
        <v>5</v>
      </c>
      <c r="H35" s="7"/>
      <c r="I35" s="99" t="s">
        <v>253</v>
      </c>
      <c r="J35" s="99" t="s">
        <v>253</v>
      </c>
      <c r="K35" s="100" t="s">
        <v>243</v>
      </c>
      <c r="L35" s="99" t="s">
        <v>253</v>
      </c>
      <c r="M35" s="139">
        <f t="shared" si="3"/>
        <v>2</v>
      </c>
      <c r="N35" s="100">
        <f t="shared" si="4"/>
        <v>0.4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57" customHeight="1">
      <c r="A36" s="6"/>
      <c r="B36" s="9"/>
      <c r="C36" s="9"/>
      <c r="D36" s="9"/>
      <c r="E36" s="42" t="s">
        <v>143</v>
      </c>
      <c r="F36" s="53" t="s">
        <v>150</v>
      </c>
      <c r="G36" s="126">
        <v>30</v>
      </c>
      <c r="H36" s="7"/>
      <c r="I36" s="99" t="s">
        <v>244</v>
      </c>
      <c r="J36" s="99" t="s">
        <v>244</v>
      </c>
      <c r="K36" s="100" t="s">
        <v>243</v>
      </c>
      <c r="L36" s="99" t="s">
        <v>244</v>
      </c>
      <c r="M36" s="139">
        <f t="shared" si="3"/>
        <v>12</v>
      </c>
      <c r="N36" s="100">
        <f t="shared" si="4"/>
        <v>0.4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7.25" customHeight="1">
      <c r="A37" s="6"/>
      <c r="B37" s="9"/>
      <c r="C37" s="9"/>
      <c r="D37" s="9"/>
      <c r="E37" s="41" t="s">
        <v>144</v>
      </c>
      <c r="F37" s="41" t="s">
        <v>145</v>
      </c>
      <c r="G37" s="98" t="s">
        <v>243</v>
      </c>
      <c r="H37" s="7"/>
      <c r="I37" s="137">
        <v>20</v>
      </c>
      <c r="J37" s="137">
        <v>20</v>
      </c>
      <c r="K37" s="98" t="s">
        <v>243</v>
      </c>
      <c r="L37" s="137">
        <v>20</v>
      </c>
      <c r="M37" s="140">
        <f t="shared" si="3"/>
        <v>40</v>
      </c>
      <c r="N37" s="98">
        <f t="shared" si="4"/>
        <v>0.4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57" customHeight="1">
      <c r="A38" s="6"/>
      <c r="B38" s="9"/>
      <c r="C38" s="9"/>
      <c r="D38" s="9"/>
      <c r="E38" s="42" t="s">
        <v>146</v>
      </c>
      <c r="F38" s="53" t="s">
        <v>149</v>
      </c>
      <c r="G38" s="126">
        <v>15</v>
      </c>
      <c r="H38" s="7"/>
      <c r="I38" s="99" t="s">
        <v>245</v>
      </c>
      <c r="J38" s="99" t="s">
        <v>245</v>
      </c>
      <c r="K38" s="100" t="s">
        <v>243</v>
      </c>
      <c r="L38" s="99" t="s">
        <v>245</v>
      </c>
      <c r="M38" s="139">
        <f t="shared" si="3"/>
        <v>6</v>
      </c>
      <c r="N38" s="100">
        <f t="shared" si="4"/>
        <v>0.4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8.75" customHeight="1">
      <c r="A39" s="6"/>
      <c r="B39" s="9"/>
      <c r="C39" s="9"/>
      <c r="D39" s="9"/>
      <c r="E39" s="65" t="s">
        <v>147</v>
      </c>
      <c r="F39" s="53" t="s">
        <v>151</v>
      </c>
      <c r="G39" s="126">
        <v>20</v>
      </c>
      <c r="H39" s="7"/>
      <c r="I39" s="99" t="s">
        <v>250</v>
      </c>
      <c r="J39" s="99" t="s">
        <v>250</v>
      </c>
      <c r="K39" s="100" t="s">
        <v>243</v>
      </c>
      <c r="L39" s="99" t="s">
        <v>250</v>
      </c>
      <c r="M39" s="139">
        <f t="shared" si="3"/>
        <v>8</v>
      </c>
      <c r="N39" s="100">
        <f t="shared" si="4"/>
        <v>0.4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71.25" customHeight="1">
      <c r="A40" s="6"/>
      <c r="B40" s="9"/>
      <c r="C40" s="9"/>
      <c r="D40" s="9"/>
      <c r="E40" s="68" t="s">
        <v>152</v>
      </c>
      <c r="F40" s="69" t="s">
        <v>82</v>
      </c>
      <c r="G40" s="135">
        <v>100</v>
      </c>
      <c r="H40" s="7"/>
      <c r="I40" s="137">
        <v>20</v>
      </c>
      <c r="J40" s="137">
        <v>20</v>
      </c>
      <c r="K40" s="137">
        <v>20</v>
      </c>
      <c r="L40" s="137">
        <v>20</v>
      </c>
      <c r="M40" s="140">
        <f t="shared" si="3"/>
        <v>40</v>
      </c>
      <c r="N40" s="133">
        <v>100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63.75" customHeight="1">
      <c r="A41" s="6"/>
      <c r="B41" s="9"/>
      <c r="C41" s="9"/>
      <c r="D41" s="9"/>
      <c r="E41" s="41" t="s">
        <v>153</v>
      </c>
      <c r="F41" s="41" t="s">
        <v>82</v>
      </c>
      <c r="G41" s="6"/>
      <c r="H41" s="7"/>
      <c r="I41" s="96" t="s">
        <v>242</v>
      </c>
      <c r="J41" s="96" t="s">
        <v>242</v>
      </c>
      <c r="K41" s="96" t="s">
        <v>242</v>
      </c>
      <c r="L41" s="6"/>
      <c r="M41" s="6"/>
      <c r="N41" s="8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78" customHeight="1">
      <c r="A42" s="6"/>
      <c r="B42" s="9"/>
      <c r="C42" s="9"/>
      <c r="D42" s="9"/>
      <c r="E42" s="42" t="s">
        <v>154</v>
      </c>
      <c r="F42" s="53" t="s">
        <v>157</v>
      </c>
      <c r="G42" s="6"/>
      <c r="H42" s="7"/>
      <c r="I42" s="96" t="s">
        <v>242</v>
      </c>
      <c r="J42" s="96" t="s">
        <v>242</v>
      </c>
      <c r="K42" s="96" t="s">
        <v>242</v>
      </c>
      <c r="L42" s="6"/>
      <c r="M42" s="6"/>
      <c r="N42" s="8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96.75" customHeight="1">
      <c r="A43" s="6"/>
      <c r="B43" s="9"/>
      <c r="C43" s="9"/>
      <c r="D43" s="9"/>
      <c r="E43" s="41" t="s">
        <v>155</v>
      </c>
      <c r="F43" s="41" t="s">
        <v>156</v>
      </c>
      <c r="G43" s="89">
        <v>100</v>
      </c>
      <c r="H43" s="7"/>
      <c r="I43" s="137">
        <v>20</v>
      </c>
      <c r="J43" s="137">
        <v>20</v>
      </c>
      <c r="K43" s="101" t="s">
        <v>243</v>
      </c>
      <c r="L43" s="137">
        <v>20</v>
      </c>
      <c r="M43" s="140">
        <f>H43+J43+L43</f>
        <v>40</v>
      </c>
      <c r="N43" s="98">
        <f>M43/G43</f>
        <v>0.4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80.25" customHeight="1" thickBot="1">
      <c r="A44" s="6"/>
      <c r="B44" s="9"/>
      <c r="C44" s="9"/>
      <c r="D44" s="9"/>
      <c r="E44" s="42" t="s">
        <v>307</v>
      </c>
      <c r="F44" s="53" t="s">
        <v>308</v>
      </c>
      <c r="G44" s="87">
        <v>90</v>
      </c>
      <c r="H44" s="7"/>
      <c r="I44" s="100" t="s">
        <v>251</v>
      </c>
      <c r="J44" s="100" t="s">
        <v>251</v>
      </c>
      <c r="K44" s="100" t="s">
        <v>243</v>
      </c>
      <c r="L44" s="88" t="s">
        <v>251</v>
      </c>
      <c r="M44" s="139">
        <f>H44+J44+L44</f>
        <v>36</v>
      </c>
      <c r="N44" s="100">
        <f>M44/G44</f>
        <v>0.4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60" customHeight="1">
      <c r="A45" s="6"/>
      <c r="B45" s="9"/>
      <c r="C45" s="9"/>
      <c r="D45" s="9"/>
      <c r="E45" s="76" t="s">
        <v>179</v>
      </c>
      <c r="F45" s="77" t="s">
        <v>82</v>
      </c>
      <c r="G45" s="135">
        <v>100</v>
      </c>
      <c r="H45" s="7"/>
      <c r="I45" s="137">
        <v>20</v>
      </c>
      <c r="J45" s="137">
        <v>20</v>
      </c>
      <c r="K45" s="137">
        <v>20</v>
      </c>
      <c r="L45" s="137">
        <v>20</v>
      </c>
      <c r="M45" s="137">
        <v>20</v>
      </c>
      <c r="N45" s="135">
        <v>100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78" customHeight="1">
      <c r="A46" s="6"/>
      <c r="B46" s="9"/>
      <c r="C46" s="9"/>
      <c r="D46" s="9"/>
      <c r="E46" s="41" t="s">
        <v>180</v>
      </c>
      <c r="F46" s="41" t="s">
        <v>181</v>
      </c>
      <c r="G46" s="6"/>
      <c r="H46" s="7"/>
      <c r="I46" s="79"/>
      <c r="J46" s="6"/>
      <c r="K46" s="6"/>
      <c r="L46" s="6"/>
      <c r="M46" s="6"/>
      <c r="N46" s="8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71.25" customHeight="1">
      <c r="A47" s="6"/>
      <c r="B47" s="9"/>
      <c r="C47" s="9"/>
      <c r="D47" s="9"/>
      <c r="E47" s="42" t="s">
        <v>182</v>
      </c>
      <c r="F47" s="53" t="s">
        <v>191</v>
      </c>
      <c r="G47" s="6"/>
      <c r="H47" s="7"/>
      <c r="I47" s="51"/>
      <c r="J47" s="6"/>
      <c r="K47" s="6"/>
      <c r="L47" s="6"/>
      <c r="M47" s="6"/>
      <c r="N47" s="8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68.25" customHeight="1">
      <c r="A48" s="6"/>
      <c r="B48" s="9"/>
      <c r="C48" s="9"/>
      <c r="D48" s="9"/>
      <c r="E48" s="41" t="s">
        <v>183</v>
      </c>
      <c r="F48" s="41" t="s">
        <v>184</v>
      </c>
      <c r="G48" s="98" t="s">
        <v>243</v>
      </c>
      <c r="H48" s="7"/>
      <c r="I48" s="137">
        <v>20</v>
      </c>
      <c r="J48" s="137">
        <v>20</v>
      </c>
      <c r="K48" s="98" t="s">
        <v>243</v>
      </c>
      <c r="L48" s="137">
        <v>20</v>
      </c>
      <c r="M48" s="140">
        <f>H48+J48+L48</f>
        <v>40</v>
      </c>
      <c r="N48" s="98">
        <f>M48/G48</f>
        <v>0.4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89.25" customHeight="1">
      <c r="A49" s="6"/>
      <c r="B49" s="9"/>
      <c r="C49" s="9"/>
      <c r="D49" s="9"/>
      <c r="E49" s="42" t="s">
        <v>185</v>
      </c>
      <c r="F49" s="53" t="s">
        <v>192</v>
      </c>
      <c r="G49" s="141">
        <v>45</v>
      </c>
      <c r="H49" s="142"/>
      <c r="I49" s="143" t="s">
        <v>243</v>
      </c>
      <c r="J49" s="144" t="s">
        <v>252</v>
      </c>
      <c r="K49" s="143">
        <f>J49/I49</f>
        <v>0.56999999999999995</v>
      </c>
      <c r="L49" s="145">
        <v>85</v>
      </c>
      <c r="M49" s="146">
        <v>65</v>
      </c>
      <c r="N49" s="143">
        <f>M49/L49</f>
        <v>0.76470588235294112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79.5" customHeight="1">
      <c r="A50" s="6"/>
      <c r="B50" s="9"/>
      <c r="C50" s="9"/>
      <c r="D50" s="9"/>
      <c r="E50" s="41" t="s">
        <v>186</v>
      </c>
      <c r="F50" s="41" t="s">
        <v>187</v>
      </c>
      <c r="G50" s="96" t="s">
        <v>242</v>
      </c>
      <c r="H50" s="7"/>
      <c r="I50" s="96" t="s">
        <v>242</v>
      </c>
      <c r="J50" s="96" t="s">
        <v>242</v>
      </c>
      <c r="K50" s="96" t="s">
        <v>242</v>
      </c>
      <c r="L50" s="6"/>
      <c r="M50" s="6"/>
      <c r="N50" s="8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93.75" customHeight="1">
      <c r="A51" s="6"/>
      <c r="B51" s="9"/>
      <c r="C51" s="9"/>
      <c r="D51" s="9"/>
      <c r="E51" s="42" t="s">
        <v>188</v>
      </c>
      <c r="F51" s="59" t="s">
        <v>193</v>
      </c>
      <c r="G51" s="96" t="s">
        <v>242</v>
      </c>
      <c r="H51" s="7"/>
      <c r="I51" s="96" t="s">
        <v>242</v>
      </c>
      <c r="J51" s="96" t="s">
        <v>242</v>
      </c>
      <c r="K51" s="96" t="s">
        <v>242</v>
      </c>
      <c r="L51" s="6"/>
      <c r="M51" s="6"/>
      <c r="N51" s="8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78" customHeight="1" thickBot="1">
      <c r="A52" s="6"/>
      <c r="B52" s="9"/>
      <c r="C52" s="9"/>
      <c r="D52" s="9"/>
      <c r="E52" s="42" t="s">
        <v>189</v>
      </c>
      <c r="F52" s="53" t="s">
        <v>190</v>
      </c>
      <c r="G52" s="96" t="s">
        <v>242</v>
      </c>
      <c r="H52" s="7"/>
      <c r="I52" s="96" t="s">
        <v>242</v>
      </c>
      <c r="J52" s="96" t="s">
        <v>242</v>
      </c>
      <c r="K52" s="96" t="s">
        <v>242</v>
      </c>
      <c r="L52" s="6"/>
      <c r="M52" s="6"/>
      <c r="N52" s="8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65.25" customHeight="1">
      <c r="A53" s="6"/>
      <c r="B53" s="9"/>
      <c r="C53" s="9"/>
      <c r="D53" s="9"/>
      <c r="E53" s="76" t="s">
        <v>197</v>
      </c>
      <c r="F53" s="77" t="s">
        <v>198</v>
      </c>
      <c r="G53" s="133">
        <v>100</v>
      </c>
      <c r="H53" s="7"/>
      <c r="I53" s="137">
        <v>20</v>
      </c>
      <c r="J53" s="137">
        <v>20</v>
      </c>
      <c r="K53" s="137">
        <v>20</v>
      </c>
      <c r="L53" s="137">
        <v>20</v>
      </c>
      <c r="M53" s="137">
        <v>20</v>
      </c>
      <c r="N53" s="133">
        <v>100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75.75" customHeight="1">
      <c r="A54" s="6"/>
      <c r="B54" s="9"/>
      <c r="C54" s="9"/>
      <c r="D54" s="9"/>
      <c r="E54" s="41" t="s">
        <v>199</v>
      </c>
      <c r="F54" s="41" t="s">
        <v>200</v>
      </c>
      <c r="G54" s="133">
        <v>100</v>
      </c>
      <c r="H54" s="7"/>
      <c r="I54" s="96" t="s">
        <v>242</v>
      </c>
      <c r="J54" s="96" t="s">
        <v>242</v>
      </c>
      <c r="K54" s="96" t="s">
        <v>242</v>
      </c>
      <c r="L54" s="108" t="s">
        <v>254</v>
      </c>
      <c r="M54" s="137">
        <v>20</v>
      </c>
      <c r="N54" s="98">
        <f>M54/G54</f>
        <v>0.2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75" customHeight="1">
      <c r="A55" s="6"/>
      <c r="B55" s="9"/>
      <c r="C55" s="9"/>
      <c r="D55" s="9"/>
      <c r="E55" s="42" t="s">
        <v>201</v>
      </c>
      <c r="F55" s="53" t="s">
        <v>206</v>
      </c>
      <c r="G55" s="87">
        <v>270</v>
      </c>
      <c r="H55" s="7"/>
      <c r="I55" s="96" t="s">
        <v>242</v>
      </c>
      <c r="J55" s="96" t="s">
        <v>242</v>
      </c>
      <c r="K55" s="96" t="s">
        <v>242</v>
      </c>
      <c r="L55" s="38" t="s">
        <v>254</v>
      </c>
      <c r="M55" s="38" t="s">
        <v>254</v>
      </c>
      <c r="N55" s="100">
        <f>M55/G55</f>
        <v>0.2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9.5" customHeight="1">
      <c r="A56" s="6"/>
      <c r="B56" s="9"/>
      <c r="C56" s="9"/>
      <c r="D56" s="9"/>
      <c r="E56" s="41" t="s">
        <v>202</v>
      </c>
      <c r="F56" s="41" t="s">
        <v>203</v>
      </c>
      <c r="G56" s="6"/>
      <c r="H56" s="7"/>
      <c r="I56" s="96" t="s">
        <v>242</v>
      </c>
      <c r="J56" s="96" t="s">
        <v>242</v>
      </c>
      <c r="K56" s="96" t="s">
        <v>242</v>
      </c>
      <c r="L56" s="6"/>
      <c r="M56" s="6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86.25" customHeight="1">
      <c r="A57" s="6"/>
      <c r="B57" s="9"/>
      <c r="C57" s="9"/>
      <c r="D57" s="9"/>
      <c r="E57" s="42" t="s">
        <v>204</v>
      </c>
      <c r="F57" s="53" t="s">
        <v>205</v>
      </c>
      <c r="G57" s="6"/>
      <c r="H57" s="7"/>
      <c r="I57" s="96" t="s">
        <v>242</v>
      </c>
      <c r="J57" s="96" t="s">
        <v>242</v>
      </c>
      <c r="K57" s="96" t="s">
        <v>242</v>
      </c>
      <c r="L57" s="6"/>
      <c r="M57" s="6"/>
      <c r="N57" s="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62.25" customHeight="1">
      <c r="A58" s="6"/>
      <c r="B58" s="9"/>
      <c r="C58" s="9"/>
      <c r="D58" s="9"/>
      <c r="E58" s="72" t="s">
        <v>171</v>
      </c>
      <c r="F58" s="73" t="s">
        <v>172</v>
      </c>
      <c r="G58" s="92">
        <v>1</v>
      </c>
      <c r="H58" s="7"/>
      <c r="I58" s="96" t="s">
        <v>242</v>
      </c>
      <c r="J58" s="96" t="s">
        <v>242</v>
      </c>
      <c r="K58" s="96" t="s">
        <v>242</v>
      </c>
      <c r="L58" s="6"/>
      <c r="M58" s="6"/>
      <c r="N58" s="8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87" customHeight="1">
      <c r="A59" s="6"/>
      <c r="B59" s="9"/>
      <c r="C59" s="9"/>
      <c r="D59" s="9"/>
      <c r="E59" s="41" t="s">
        <v>173</v>
      </c>
      <c r="F59" s="41" t="s">
        <v>174</v>
      </c>
      <c r="G59" s="96" t="s">
        <v>242</v>
      </c>
      <c r="H59" s="7"/>
      <c r="I59" s="96" t="s">
        <v>242</v>
      </c>
      <c r="J59" s="96" t="s">
        <v>242</v>
      </c>
      <c r="K59" s="96" t="s">
        <v>242</v>
      </c>
      <c r="L59" s="6"/>
      <c r="M59" s="6"/>
      <c r="N59" s="8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51.75" customHeight="1">
      <c r="A60" s="6"/>
      <c r="B60" s="9"/>
      <c r="C60" s="9"/>
      <c r="D60" s="9"/>
      <c r="E60" s="42" t="s">
        <v>175</v>
      </c>
      <c r="F60" s="53" t="s">
        <v>178</v>
      </c>
      <c r="G60" s="96" t="s">
        <v>242</v>
      </c>
      <c r="H60" s="7"/>
      <c r="I60" s="96" t="s">
        <v>242</v>
      </c>
      <c r="J60" s="96" t="s">
        <v>242</v>
      </c>
      <c r="K60" s="96" t="s">
        <v>242</v>
      </c>
      <c r="L60" s="6"/>
      <c r="M60" s="6"/>
      <c r="N60" s="8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66" customHeight="1" thickBot="1">
      <c r="A61" s="6"/>
      <c r="B61" s="9"/>
      <c r="C61" s="9"/>
      <c r="D61" s="9"/>
      <c r="E61" s="42" t="s">
        <v>176</v>
      </c>
      <c r="F61" s="53" t="s">
        <v>177</v>
      </c>
      <c r="G61" s="96" t="s">
        <v>242</v>
      </c>
      <c r="H61" s="7"/>
      <c r="I61" s="96" t="s">
        <v>242</v>
      </c>
      <c r="J61" s="96" t="s">
        <v>242</v>
      </c>
      <c r="K61" s="96" t="s">
        <v>242</v>
      </c>
      <c r="L61" s="6"/>
      <c r="M61" s="6"/>
      <c r="N61" s="8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53.25" customHeight="1">
      <c r="A62" s="6"/>
      <c r="B62" s="9"/>
      <c r="C62" s="9"/>
      <c r="D62" s="9"/>
      <c r="E62" s="76" t="s">
        <v>208</v>
      </c>
      <c r="F62" s="77" t="s">
        <v>209</v>
      </c>
      <c r="G62" s="134">
        <v>100</v>
      </c>
      <c r="H62" s="7"/>
      <c r="I62" s="137">
        <v>20</v>
      </c>
      <c r="J62" s="137">
        <v>20</v>
      </c>
      <c r="K62" s="137">
        <v>20</v>
      </c>
      <c r="L62" s="137">
        <v>20</v>
      </c>
      <c r="M62" s="137">
        <v>20</v>
      </c>
      <c r="N62" s="133">
        <v>100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76.5" customHeight="1">
      <c r="A63" s="6"/>
      <c r="B63" s="9"/>
      <c r="C63" s="9"/>
      <c r="D63" s="9"/>
      <c r="E63" s="41" t="s">
        <v>210</v>
      </c>
      <c r="F63" s="41" t="s">
        <v>209</v>
      </c>
      <c r="G63" s="134">
        <v>100</v>
      </c>
      <c r="H63" s="7"/>
      <c r="I63" s="137">
        <v>20</v>
      </c>
      <c r="J63" s="137">
        <v>20</v>
      </c>
      <c r="K63" s="101" t="s">
        <v>243</v>
      </c>
      <c r="L63" s="98" t="s">
        <v>251</v>
      </c>
      <c r="M63" s="137">
        <v>20</v>
      </c>
      <c r="N63" s="98">
        <f>M63/G63</f>
        <v>0.2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8" customHeight="1">
      <c r="A64" s="6"/>
      <c r="B64" s="9"/>
      <c r="C64" s="9"/>
      <c r="D64" s="9"/>
      <c r="E64" s="42" t="s">
        <v>212</v>
      </c>
      <c r="F64" s="53" t="s">
        <v>216</v>
      </c>
      <c r="G64" s="126">
        <v>90</v>
      </c>
      <c r="H64" s="7"/>
      <c r="I64" s="99" t="s">
        <v>251</v>
      </c>
      <c r="J64" s="99" t="s">
        <v>251</v>
      </c>
      <c r="K64" s="100" t="s">
        <v>243</v>
      </c>
      <c r="L64" s="99" t="s">
        <v>251</v>
      </c>
      <c r="M64" s="139">
        <f>H64+J64+L64</f>
        <v>36</v>
      </c>
      <c r="N64" s="100">
        <f>M64/G64</f>
        <v>0.4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75" customHeight="1">
      <c r="A65" s="6"/>
      <c r="B65" s="9"/>
      <c r="C65" s="9"/>
      <c r="D65" s="9"/>
      <c r="E65" s="41" t="s">
        <v>213</v>
      </c>
      <c r="F65" s="41" t="s">
        <v>214</v>
      </c>
      <c r="G65" s="135">
        <v>100</v>
      </c>
      <c r="H65" s="7"/>
      <c r="I65" s="137">
        <v>20</v>
      </c>
      <c r="J65" s="137">
        <v>20</v>
      </c>
      <c r="K65" s="101" t="s">
        <v>243</v>
      </c>
      <c r="L65" s="137">
        <v>20</v>
      </c>
      <c r="M65" s="140">
        <f>H65+J65+L65</f>
        <v>40</v>
      </c>
      <c r="N65" s="98">
        <f>M65/G65</f>
        <v>0.4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80.25" customHeight="1" thickBot="1">
      <c r="A66" s="6"/>
      <c r="B66" s="9"/>
      <c r="C66" s="9"/>
      <c r="D66" s="9"/>
      <c r="E66" s="42" t="s">
        <v>215</v>
      </c>
      <c r="F66" s="53" t="s">
        <v>217</v>
      </c>
      <c r="G66" s="126">
        <v>15</v>
      </c>
      <c r="H66" s="7"/>
      <c r="I66" s="99" t="s">
        <v>245</v>
      </c>
      <c r="J66" s="99" t="s">
        <v>245</v>
      </c>
      <c r="K66" s="100" t="s">
        <v>243</v>
      </c>
      <c r="L66" s="99" t="s">
        <v>245</v>
      </c>
      <c r="M66" s="139">
        <f>H66+J66+L66</f>
        <v>6</v>
      </c>
      <c r="N66" s="100">
        <f>M66/G66</f>
        <v>0.4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60" customHeight="1">
      <c r="A67" s="6"/>
      <c r="B67" s="9"/>
      <c r="C67" s="9"/>
      <c r="D67" s="9"/>
      <c r="E67" s="76" t="s">
        <v>220</v>
      </c>
      <c r="F67" s="77" t="s">
        <v>221</v>
      </c>
      <c r="G67" s="133">
        <v>100</v>
      </c>
      <c r="H67" s="7"/>
      <c r="I67" s="96" t="s">
        <v>242</v>
      </c>
      <c r="J67" s="96" t="s">
        <v>242</v>
      </c>
      <c r="K67" s="96" t="s">
        <v>242</v>
      </c>
      <c r="L67" s="6"/>
      <c r="M67" s="6"/>
      <c r="N67" s="8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66.75" customHeight="1">
      <c r="A68" s="6"/>
      <c r="B68" s="9"/>
      <c r="C68" s="9"/>
      <c r="D68" s="9"/>
      <c r="E68" s="41" t="s">
        <v>222</v>
      </c>
      <c r="F68" s="41" t="s">
        <v>223</v>
      </c>
      <c r="G68" s="96" t="s">
        <v>242</v>
      </c>
      <c r="H68" s="7"/>
      <c r="I68" s="96" t="s">
        <v>242</v>
      </c>
      <c r="J68" s="96" t="s">
        <v>242</v>
      </c>
      <c r="K68" s="96" t="s">
        <v>242</v>
      </c>
      <c r="L68" s="6"/>
      <c r="M68" s="6"/>
      <c r="N68" s="8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78" customHeight="1">
      <c r="A69" s="6"/>
      <c r="B69" s="9"/>
      <c r="C69" s="9"/>
      <c r="D69" s="9"/>
      <c r="E69" s="42" t="s">
        <v>224</v>
      </c>
      <c r="F69" s="53" t="s">
        <v>230</v>
      </c>
      <c r="G69" s="96" t="s">
        <v>242</v>
      </c>
      <c r="H69" s="7"/>
      <c r="I69" s="96" t="s">
        <v>242</v>
      </c>
      <c r="J69" s="96" t="s">
        <v>242</v>
      </c>
      <c r="K69" s="96" t="s">
        <v>242</v>
      </c>
      <c r="L69" s="6"/>
      <c r="M69" s="6"/>
      <c r="N69" s="8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78.75" customHeight="1">
      <c r="A70" s="6"/>
      <c r="B70" s="9"/>
      <c r="C70" s="9"/>
      <c r="D70" s="9"/>
      <c r="E70" s="41" t="s">
        <v>225</v>
      </c>
      <c r="F70" s="41" t="s">
        <v>226</v>
      </c>
      <c r="G70" s="96" t="s">
        <v>242</v>
      </c>
      <c r="H70" s="7"/>
      <c r="I70" s="96" t="s">
        <v>242</v>
      </c>
      <c r="J70" s="96" t="s">
        <v>242</v>
      </c>
      <c r="K70" s="96" t="s">
        <v>242</v>
      </c>
      <c r="L70" s="6"/>
      <c r="M70" s="6"/>
      <c r="N70" s="8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78.75" customHeight="1">
      <c r="A71" s="6"/>
      <c r="B71" s="9"/>
      <c r="C71" s="9"/>
      <c r="D71" s="9"/>
      <c r="E71" s="42" t="s">
        <v>227</v>
      </c>
      <c r="F71" s="53" t="s">
        <v>229</v>
      </c>
      <c r="G71" s="96" t="s">
        <v>242</v>
      </c>
      <c r="H71" s="7"/>
      <c r="I71" s="96" t="s">
        <v>242</v>
      </c>
      <c r="J71" s="96" t="s">
        <v>242</v>
      </c>
      <c r="K71" s="96" t="s">
        <v>242</v>
      </c>
      <c r="L71" s="6"/>
      <c r="M71" s="6"/>
      <c r="N71" s="8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66.75" customHeight="1" thickBot="1">
      <c r="A72" s="6"/>
      <c r="B72" s="9"/>
      <c r="C72" s="9"/>
      <c r="D72" s="9"/>
      <c r="E72" s="81" t="s">
        <v>228</v>
      </c>
      <c r="F72" s="53" t="s">
        <v>229</v>
      </c>
      <c r="G72" s="96" t="s">
        <v>242</v>
      </c>
      <c r="H72" s="7"/>
      <c r="I72" s="96" t="s">
        <v>242</v>
      </c>
      <c r="J72" s="96" t="s">
        <v>242</v>
      </c>
      <c r="K72" s="96" t="s">
        <v>242</v>
      </c>
      <c r="L72" s="6"/>
      <c r="M72" s="6"/>
      <c r="N72" s="8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3.75" customHeight="1">
      <c r="A73" s="6"/>
      <c r="B73" s="9"/>
      <c r="C73" s="9"/>
      <c r="D73" s="9"/>
      <c r="E73" s="18"/>
      <c r="F73" s="6"/>
      <c r="G73" s="6"/>
      <c r="H73" s="7"/>
      <c r="I73" s="6"/>
      <c r="J73" s="6"/>
      <c r="K73" s="6"/>
      <c r="L73" s="6"/>
      <c r="M73" s="8"/>
      <c r="N73" s="8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4"/>
      <c r="N74" s="4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4"/>
      <c r="N75" s="4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4"/>
      <c r="N76" s="4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4"/>
      <c r="N77" s="4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4"/>
      <c r="N78" s="4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4"/>
      <c r="N79" s="4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4"/>
      <c r="N80" s="4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4"/>
      <c r="N81" s="4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4"/>
      <c r="N82" s="4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4"/>
      <c r="N83" s="4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4"/>
      <c r="N84" s="4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4"/>
      <c r="N85" s="4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4"/>
      <c r="N86" s="4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4"/>
      <c r="N87" s="4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4"/>
      <c r="N88" s="4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4"/>
      <c r="N89" s="4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4"/>
      <c r="N90" s="4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4"/>
      <c r="N91" s="4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4"/>
      <c r="N92" s="4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4"/>
      <c r="N93" s="4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4"/>
      <c r="N94" s="4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4"/>
      <c r="N95" s="4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4"/>
      <c r="N96" s="4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4"/>
      <c r="N97" s="4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4"/>
      <c r="N98" s="4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4"/>
      <c r="N99" s="4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4"/>
      <c r="N100" s="4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4"/>
      <c r="N101" s="4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4"/>
      <c r="N102" s="4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4"/>
      <c r="N103" s="4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4"/>
      <c r="N104" s="4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4"/>
      <c r="N105" s="4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"/>
      <c r="N106" s="4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4"/>
      <c r="N107" s="4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4"/>
      <c r="N108" s="4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4"/>
      <c r="N109" s="4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4"/>
      <c r="N110" s="4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4"/>
      <c r="N111" s="4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4"/>
      <c r="N112" s="4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4"/>
      <c r="N113" s="4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4"/>
      <c r="N114" s="4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4"/>
      <c r="N115" s="4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4"/>
      <c r="N116" s="4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4"/>
      <c r="N117" s="4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4"/>
      <c r="N118" s="4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4"/>
      <c r="N119" s="4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4"/>
      <c r="N120" s="4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4"/>
      <c r="N121" s="4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4"/>
      <c r="N122" s="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4"/>
      <c r="N123" s="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4"/>
      <c r="N124" s="4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4"/>
      <c r="N125" s="4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4"/>
      <c r="N126" s="4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4"/>
      <c r="N127" s="4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4"/>
      <c r="N128" s="4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4"/>
      <c r="N129" s="4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4"/>
      <c r="N130" s="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4"/>
      <c r="N131" s="4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4"/>
      <c r="N132" s="4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4"/>
      <c r="N133" s="4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4"/>
      <c r="N134" s="4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4"/>
      <c r="N135" s="4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4"/>
      <c r="N136" s="4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4"/>
      <c r="N137" s="4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4"/>
      <c r="N138" s="4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4"/>
      <c r="N139" s="4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4"/>
      <c r="N140" s="4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4"/>
      <c r="N141" s="4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4"/>
      <c r="N142" s="4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4"/>
      <c r="N143" s="4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4"/>
      <c r="N144" s="4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4"/>
      <c r="N145" s="4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4"/>
      <c r="N146" s="4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4"/>
      <c r="N147" s="4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4"/>
      <c r="N148" s="4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4"/>
      <c r="N149" s="4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4"/>
      <c r="N150" s="4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4"/>
      <c r="N151" s="4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4"/>
      <c r="N152" s="4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4"/>
      <c r="N153" s="4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4"/>
      <c r="N154" s="4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4"/>
      <c r="N155" s="4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4"/>
      <c r="N156" s="4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4"/>
      <c r="N157" s="4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4"/>
      <c r="N158" s="4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4"/>
      <c r="N159" s="4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4"/>
      <c r="N160" s="4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4"/>
      <c r="N161" s="4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4"/>
      <c r="N162" s="4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4"/>
      <c r="N163" s="4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4"/>
      <c r="N164" s="4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4"/>
      <c r="N165" s="4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4"/>
      <c r="N166" s="4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4"/>
      <c r="N167" s="4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4"/>
      <c r="N168" s="4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4"/>
      <c r="N169" s="4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4"/>
      <c r="N170" s="4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4"/>
      <c r="N171" s="4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4"/>
      <c r="N172" s="4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4"/>
      <c r="N173" s="4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4"/>
      <c r="N174" s="4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4"/>
      <c r="N175" s="4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4"/>
      <c r="N176" s="4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4"/>
      <c r="N177" s="4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4"/>
      <c r="N178" s="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4"/>
      <c r="N179" s="4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4"/>
      <c r="N180" s="4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4"/>
      <c r="N181" s="4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4"/>
      <c r="N182" s="4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4"/>
      <c r="N183" s="4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4"/>
      <c r="N184" s="4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4"/>
      <c r="N185" s="4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4"/>
      <c r="N186" s="4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4"/>
      <c r="N187" s="4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4"/>
      <c r="N188" s="4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4"/>
      <c r="N189" s="4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4"/>
      <c r="N190" s="4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4"/>
      <c r="N191" s="4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4"/>
      <c r="N192" s="4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4"/>
      <c r="N193" s="4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4"/>
      <c r="N194" s="4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4"/>
      <c r="N195" s="4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4"/>
      <c r="N196" s="4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4"/>
      <c r="N197" s="4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4"/>
      <c r="N198" s="4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4"/>
      <c r="N199" s="4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4"/>
      <c r="N200" s="4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4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4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4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4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"/>
      <c r="N205" s="4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4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4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4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4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4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4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4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4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4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4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4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4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4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4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"/>
      <c r="N220" s="4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4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4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4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4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4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4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4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4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4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4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4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4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4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4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"/>
      <c r="N235" s="4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4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4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4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4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4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4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4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4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4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4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4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4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4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4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"/>
      <c r="N250" s="4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4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4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4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4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4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4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4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4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4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4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4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4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4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4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"/>
      <c r="N265" s="4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4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4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4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4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4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4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4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4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4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4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"/>
      <c r="N276" s="4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"/>
      <c r="N277" s="4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"/>
      <c r="N278" s="4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"/>
      <c r="N279" s="4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4"/>
      <c r="N280" s="4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4"/>
      <c r="N281" s="4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4"/>
      <c r="N282" s="4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4"/>
      <c r="N283" s="4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4"/>
      <c r="N284" s="4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4"/>
      <c r="N285" s="4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4"/>
      <c r="N286" s="4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4"/>
      <c r="N287" s="4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4"/>
      <c r="N288" s="4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4"/>
      <c r="N289" s="4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4"/>
      <c r="N290" s="4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4"/>
      <c r="N291" s="4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4"/>
      <c r="N292" s="4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4"/>
      <c r="N293" s="4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4"/>
      <c r="N294" s="4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4"/>
      <c r="N295" s="4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4"/>
      <c r="N296" s="4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4"/>
      <c r="N297" s="4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4"/>
      <c r="N298" s="4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4"/>
      <c r="N299" s="4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4"/>
      <c r="N300" s="4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4"/>
      <c r="N301" s="4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4"/>
      <c r="N302" s="4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4"/>
      <c r="N303" s="4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4"/>
      <c r="N304" s="4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4"/>
      <c r="N305" s="4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4"/>
      <c r="N306" s="4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4"/>
      <c r="N307" s="4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4"/>
      <c r="N308" s="4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4"/>
      <c r="N309" s="4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4"/>
      <c r="N310" s="4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4"/>
      <c r="N311" s="4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4"/>
      <c r="N312" s="4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4"/>
      <c r="N313" s="4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4"/>
      <c r="N314" s="4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4"/>
      <c r="N315" s="4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4"/>
      <c r="N316" s="4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4"/>
      <c r="N317" s="4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4"/>
      <c r="N318" s="4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4"/>
      <c r="N319" s="4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4"/>
      <c r="N320" s="4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4"/>
      <c r="N321" s="4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4"/>
      <c r="N322" s="4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4"/>
      <c r="N323" s="4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4"/>
      <c r="N324" s="4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4"/>
      <c r="N325" s="4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4"/>
      <c r="N326" s="4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4"/>
      <c r="N327" s="4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4"/>
      <c r="N328" s="4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4"/>
      <c r="N329" s="4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4"/>
      <c r="N330" s="4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4"/>
      <c r="N331" s="4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4"/>
      <c r="N332" s="4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4"/>
      <c r="N333" s="4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4"/>
      <c r="N334" s="4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4"/>
      <c r="N335" s="4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4"/>
      <c r="N336" s="4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4"/>
      <c r="N337" s="4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4"/>
      <c r="N338" s="4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4"/>
      <c r="N339" s="4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4"/>
      <c r="N340" s="4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4"/>
      <c r="N341" s="4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4"/>
      <c r="N342" s="4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4"/>
      <c r="N343" s="4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4"/>
      <c r="N344" s="4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4"/>
      <c r="N345" s="4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4"/>
      <c r="N346" s="4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4"/>
      <c r="N347" s="4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4"/>
      <c r="N348" s="4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4"/>
      <c r="N349" s="4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4"/>
      <c r="N350" s="4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4"/>
      <c r="N351" s="4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4"/>
      <c r="N352" s="4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4"/>
      <c r="N353" s="4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4"/>
      <c r="N354" s="4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4"/>
      <c r="N355" s="4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4"/>
      <c r="N356" s="4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4"/>
      <c r="N357" s="4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4"/>
      <c r="N358" s="4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4"/>
      <c r="N359" s="4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4"/>
      <c r="N360" s="4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4"/>
      <c r="N361" s="4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4"/>
      <c r="N362" s="4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4"/>
      <c r="N363" s="4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4"/>
      <c r="N364" s="4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4"/>
      <c r="N365" s="4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4"/>
      <c r="N366" s="4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4"/>
      <c r="N367" s="4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4"/>
      <c r="N368" s="4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4"/>
      <c r="N369" s="4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4"/>
      <c r="N370" s="4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4"/>
      <c r="N371" s="4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4"/>
      <c r="N372" s="4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4"/>
      <c r="N373" s="4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4"/>
      <c r="N374" s="4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4"/>
      <c r="N375" s="4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4"/>
      <c r="N376" s="4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4"/>
      <c r="N377" s="4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4"/>
      <c r="N378" s="4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4"/>
      <c r="N379" s="4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4"/>
      <c r="N380" s="4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4"/>
      <c r="N381" s="4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4"/>
      <c r="N382" s="4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4"/>
      <c r="N383" s="4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4"/>
      <c r="N384" s="4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4"/>
      <c r="N385" s="4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4"/>
      <c r="N386" s="4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4"/>
      <c r="N387" s="4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4"/>
      <c r="N388" s="4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4"/>
      <c r="N389" s="4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4"/>
      <c r="N390" s="4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4"/>
      <c r="N391" s="4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4"/>
      <c r="N392" s="4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4"/>
      <c r="N393" s="4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4"/>
      <c r="N394" s="4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4"/>
      <c r="N395" s="4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4"/>
      <c r="N396" s="4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4"/>
      <c r="N397" s="4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4"/>
      <c r="N398" s="4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4"/>
      <c r="N399" s="4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4"/>
      <c r="N400" s="4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4"/>
      <c r="N401" s="4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4"/>
      <c r="N402" s="4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4"/>
      <c r="N403" s="4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4"/>
      <c r="N404" s="4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4"/>
      <c r="N405" s="4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4"/>
      <c r="N406" s="4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4"/>
      <c r="N407" s="4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4"/>
      <c r="N408" s="4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4"/>
      <c r="N409" s="4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4"/>
      <c r="N410" s="4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4"/>
      <c r="N411" s="4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4"/>
      <c r="N412" s="4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4"/>
      <c r="N413" s="4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4"/>
      <c r="N414" s="4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4"/>
      <c r="N415" s="4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4"/>
      <c r="N416" s="4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4"/>
      <c r="N417" s="4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4"/>
      <c r="N418" s="4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4"/>
      <c r="N419" s="4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4"/>
      <c r="N420" s="4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4"/>
      <c r="N421" s="4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4"/>
      <c r="N422" s="4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4"/>
      <c r="N423" s="4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4"/>
      <c r="N424" s="4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4"/>
      <c r="N425" s="4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4"/>
      <c r="N426" s="4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4"/>
      <c r="N427" s="4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4"/>
      <c r="N428" s="4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4"/>
      <c r="N429" s="4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4"/>
      <c r="N430" s="4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4"/>
      <c r="N431" s="4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4"/>
      <c r="N432" s="4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4"/>
      <c r="N433" s="4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4"/>
      <c r="N434" s="4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4"/>
      <c r="N435" s="4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4"/>
      <c r="N436" s="4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4"/>
      <c r="N437" s="4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4"/>
      <c r="N438" s="4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4"/>
      <c r="N439" s="4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4"/>
      <c r="N440" s="4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4"/>
      <c r="N441" s="4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4"/>
      <c r="N442" s="4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4"/>
      <c r="N443" s="4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4"/>
      <c r="N444" s="4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4"/>
      <c r="N445" s="4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4"/>
      <c r="N446" s="4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4"/>
      <c r="N447" s="4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4"/>
      <c r="N448" s="4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4"/>
      <c r="N449" s="4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4"/>
      <c r="N450" s="4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4"/>
      <c r="N451" s="4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4"/>
      <c r="N452" s="4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4"/>
      <c r="N453" s="4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4"/>
      <c r="N454" s="4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4"/>
      <c r="N455" s="4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4"/>
      <c r="N456" s="4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4"/>
      <c r="N457" s="4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4"/>
      <c r="N458" s="4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4"/>
      <c r="N459" s="4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4"/>
      <c r="N460" s="4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4"/>
      <c r="N461" s="4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4"/>
      <c r="N462" s="4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4"/>
      <c r="N463" s="4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4"/>
      <c r="N464" s="4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4"/>
      <c r="N465" s="4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4"/>
      <c r="N466" s="4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4"/>
      <c r="N467" s="4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4"/>
      <c r="N468" s="4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4"/>
      <c r="N469" s="4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4"/>
      <c r="N470" s="4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4"/>
      <c r="N471" s="4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4"/>
      <c r="N472" s="4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4"/>
      <c r="N473" s="4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4"/>
      <c r="N474" s="4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4"/>
      <c r="N475" s="4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4"/>
      <c r="N476" s="4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4"/>
      <c r="N477" s="4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4"/>
      <c r="N478" s="4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4"/>
      <c r="N479" s="4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4"/>
      <c r="N480" s="4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4"/>
      <c r="N481" s="4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4"/>
      <c r="N482" s="4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4"/>
      <c r="N483" s="4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4"/>
      <c r="N484" s="4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4"/>
      <c r="N485" s="4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4"/>
      <c r="N486" s="4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4"/>
      <c r="N487" s="4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4"/>
      <c r="N488" s="4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4"/>
      <c r="N489" s="4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4"/>
      <c r="N490" s="4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4"/>
      <c r="N491" s="4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4"/>
      <c r="N492" s="4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4"/>
      <c r="N493" s="4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4"/>
      <c r="N494" s="4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4"/>
      <c r="N495" s="4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4"/>
      <c r="N496" s="4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4"/>
      <c r="N497" s="4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4"/>
      <c r="N498" s="4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4"/>
      <c r="N499" s="4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4"/>
      <c r="N500" s="4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4"/>
      <c r="N501" s="4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4"/>
      <c r="N502" s="4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4"/>
      <c r="N503" s="4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4"/>
      <c r="N504" s="4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4"/>
      <c r="N505" s="4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4"/>
      <c r="N506" s="4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4"/>
      <c r="N507" s="4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4"/>
      <c r="N508" s="4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4"/>
      <c r="N509" s="4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4"/>
      <c r="N510" s="4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4"/>
      <c r="N511" s="4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4"/>
      <c r="N512" s="4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4"/>
      <c r="N513" s="4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4"/>
      <c r="N514" s="4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4"/>
      <c r="N515" s="4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4"/>
      <c r="N516" s="4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4"/>
      <c r="N517" s="4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4"/>
      <c r="N518" s="4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4"/>
      <c r="N519" s="4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4"/>
      <c r="N520" s="4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4"/>
      <c r="N521" s="4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4"/>
      <c r="N522" s="4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4"/>
      <c r="N523" s="4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4"/>
      <c r="N524" s="4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4"/>
      <c r="N525" s="4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4"/>
      <c r="N526" s="4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4"/>
      <c r="N527" s="4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4"/>
      <c r="N528" s="4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4"/>
      <c r="N529" s="4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4"/>
      <c r="N530" s="4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4"/>
      <c r="N531" s="4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4"/>
      <c r="N532" s="4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4"/>
      <c r="N533" s="4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4"/>
      <c r="N534" s="4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4"/>
      <c r="N535" s="4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4"/>
      <c r="N536" s="4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4"/>
      <c r="N537" s="4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4"/>
      <c r="N538" s="4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4"/>
      <c r="N539" s="4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4"/>
      <c r="N540" s="4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4"/>
      <c r="N541" s="4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4"/>
      <c r="N542" s="4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4"/>
      <c r="N543" s="4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4"/>
      <c r="N544" s="4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4"/>
      <c r="N545" s="4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4"/>
      <c r="N546" s="4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4"/>
      <c r="N547" s="4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4"/>
      <c r="N548" s="4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4"/>
      <c r="N549" s="4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4"/>
      <c r="N550" s="4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4"/>
      <c r="N551" s="4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4"/>
      <c r="N552" s="4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4"/>
      <c r="N553" s="4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4"/>
      <c r="N554" s="4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4"/>
      <c r="N555" s="4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4"/>
      <c r="N556" s="4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4"/>
      <c r="N557" s="4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4"/>
      <c r="N558" s="4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4"/>
      <c r="N559" s="4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4"/>
      <c r="N560" s="4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4"/>
      <c r="N561" s="4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4"/>
      <c r="N562" s="4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4"/>
      <c r="N563" s="4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4"/>
      <c r="N564" s="4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4"/>
      <c r="N565" s="4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4"/>
      <c r="N566" s="4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4"/>
      <c r="N567" s="4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4"/>
      <c r="N568" s="4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4"/>
      <c r="N569" s="4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4"/>
      <c r="N570" s="4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4"/>
      <c r="N571" s="4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4"/>
      <c r="N572" s="4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4"/>
      <c r="N573" s="4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4"/>
      <c r="N574" s="4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4"/>
      <c r="N575" s="4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4"/>
      <c r="N576" s="4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4"/>
      <c r="N577" s="4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4"/>
      <c r="N578" s="4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4"/>
      <c r="N579" s="4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4"/>
      <c r="N580" s="4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4"/>
      <c r="N581" s="4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4"/>
      <c r="N582" s="4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4"/>
      <c r="N583" s="4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4"/>
      <c r="N584" s="4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4"/>
      <c r="N585" s="4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4"/>
      <c r="N586" s="4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4"/>
      <c r="N587" s="4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4"/>
      <c r="N588" s="4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4"/>
      <c r="N589" s="4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4"/>
      <c r="N590" s="4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4"/>
      <c r="N591" s="4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4"/>
      <c r="N592" s="4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4"/>
      <c r="N593" s="4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4"/>
      <c r="N594" s="4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4"/>
      <c r="N595" s="4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4"/>
      <c r="N596" s="4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4"/>
      <c r="N597" s="4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4"/>
      <c r="N598" s="4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4"/>
      <c r="N599" s="4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4"/>
      <c r="N600" s="4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4"/>
      <c r="N601" s="4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4"/>
      <c r="N602" s="4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4"/>
      <c r="N603" s="4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4"/>
      <c r="N604" s="4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4"/>
      <c r="N605" s="4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4"/>
      <c r="N606" s="4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4"/>
      <c r="N607" s="4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4"/>
      <c r="N608" s="4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4"/>
      <c r="N609" s="4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4"/>
      <c r="N610" s="4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4"/>
      <c r="N611" s="4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4"/>
      <c r="N612" s="4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4"/>
      <c r="N613" s="4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4"/>
      <c r="N614" s="4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4"/>
      <c r="N615" s="4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4"/>
      <c r="N616" s="4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4"/>
      <c r="N617" s="4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4"/>
      <c r="N618" s="4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4"/>
      <c r="N619" s="4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4"/>
      <c r="N620" s="4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4"/>
      <c r="N621" s="4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4"/>
      <c r="N622" s="4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4"/>
      <c r="N623" s="4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4"/>
      <c r="N624" s="4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4"/>
      <c r="N625" s="4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4"/>
      <c r="N626" s="4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4"/>
      <c r="N627" s="4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4"/>
      <c r="N628" s="4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4"/>
      <c r="N629" s="4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4"/>
      <c r="N630" s="4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4"/>
      <c r="N631" s="4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4"/>
      <c r="N632" s="4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4"/>
      <c r="N633" s="4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4"/>
      <c r="N634" s="4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4"/>
      <c r="N635" s="4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4"/>
      <c r="N636" s="4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4"/>
      <c r="N637" s="4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4"/>
      <c r="N638" s="4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4"/>
      <c r="N639" s="4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4"/>
      <c r="N640" s="4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4"/>
      <c r="N641" s="4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4"/>
      <c r="N642" s="4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4"/>
      <c r="N643" s="4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4"/>
      <c r="N644" s="4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4"/>
      <c r="N645" s="4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4"/>
      <c r="N646" s="4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4"/>
      <c r="N647" s="4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4"/>
      <c r="N648" s="4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4"/>
      <c r="N649" s="4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4"/>
      <c r="N650" s="4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4"/>
      <c r="N651" s="4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4"/>
      <c r="N652" s="4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4"/>
      <c r="N653" s="4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4"/>
      <c r="N654" s="4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4"/>
      <c r="N655" s="4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4"/>
      <c r="N656" s="4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4"/>
      <c r="N657" s="4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4"/>
      <c r="N658" s="4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4"/>
      <c r="N659" s="4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4"/>
      <c r="N660" s="4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4"/>
      <c r="N661" s="4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4"/>
      <c r="N662" s="4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4"/>
      <c r="N663" s="4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4"/>
      <c r="N664" s="4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4"/>
      <c r="N665" s="4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4"/>
      <c r="N666" s="4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4"/>
      <c r="N667" s="4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4"/>
      <c r="N668" s="4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4"/>
      <c r="N669" s="4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4"/>
      <c r="N670" s="4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4"/>
      <c r="N671" s="4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4"/>
      <c r="N672" s="4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4"/>
      <c r="N673" s="4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4"/>
      <c r="N674" s="4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4"/>
      <c r="N675" s="4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4"/>
      <c r="N676" s="4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4"/>
      <c r="N677" s="4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4"/>
      <c r="N678" s="4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4"/>
      <c r="N679" s="4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4"/>
      <c r="N680" s="4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4"/>
      <c r="N681" s="4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4"/>
      <c r="N682" s="4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4"/>
      <c r="N683" s="4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4"/>
      <c r="N684" s="4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4"/>
      <c r="N685" s="4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4"/>
      <c r="N686" s="4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4"/>
      <c r="N687" s="4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4"/>
      <c r="N688" s="4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4"/>
      <c r="N689" s="4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4"/>
      <c r="N690" s="4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4"/>
      <c r="N691" s="4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4"/>
      <c r="N692" s="4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4"/>
      <c r="N693" s="4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4"/>
      <c r="N694" s="4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4"/>
      <c r="N695" s="4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4"/>
      <c r="N696" s="4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4"/>
      <c r="N697" s="4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4"/>
      <c r="N698" s="4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4"/>
      <c r="N699" s="4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4"/>
      <c r="N700" s="4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4"/>
      <c r="N701" s="4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4"/>
      <c r="N702" s="4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4"/>
      <c r="N703" s="4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4"/>
      <c r="N704" s="4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4"/>
      <c r="N705" s="4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4"/>
      <c r="N706" s="4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4"/>
      <c r="N707" s="4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4"/>
      <c r="N708" s="4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4"/>
      <c r="N709" s="4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4"/>
      <c r="N710" s="4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4"/>
      <c r="N711" s="4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4"/>
      <c r="N712" s="4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4"/>
      <c r="N713" s="4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4"/>
      <c r="N714" s="4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4"/>
      <c r="N715" s="4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4"/>
      <c r="N716" s="4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4"/>
      <c r="N717" s="4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4"/>
      <c r="N718" s="4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4"/>
      <c r="N719" s="4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4"/>
      <c r="N720" s="4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4"/>
      <c r="N721" s="4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4"/>
      <c r="N722" s="4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4"/>
      <c r="N723" s="4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4"/>
      <c r="N724" s="4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4"/>
      <c r="N725" s="4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4"/>
      <c r="N726" s="4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4"/>
      <c r="N727" s="4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4"/>
      <c r="N728" s="4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4"/>
      <c r="N729" s="4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4"/>
      <c r="N730" s="4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4"/>
      <c r="N731" s="4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4"/>
      <c r="N732" s="4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4"/>
      <c r="N733" s="4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4"/>
      <c r="N734" s="4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4"/>
      <c r="N735" s="4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4"/>
      <c r="N736" s="4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4"/>
      <c r="N737" s="4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4"/>
      <c r="N738" s="4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4"/>
      <c r="N739" s="4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4"/>
      <c r="N740" s="4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4"/>
      <c r="N741" s="4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4"/>
      <c r="N742" s="4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4"/>
      <c r="N743" s="4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4"/>
      <c r="N744" s="4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4"/>
      <c r="N745" s="4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4"/>
      <c r="N746" s="4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4"/>
      <c r="N747" s="4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4"/>
      <c r="N748" s="4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4"/>
      <c r="N749" s="4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4"/>
      <c r="N750" s="4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4"/>
      <c r="N751" s="4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4"/>
      <c r="N752" s="4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4"/>
      <c r="N753" s="4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4"/>
      <c r="N754" s="4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4"/>
      <c r="N755" s="4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4"/>
      <c r="N756" s="4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4"/>
      <c r="N757" s="4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4"/>
      <c r="N758" s="4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4"/>
      <c r="N759" s="4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4"/>
      <c r="N760" s="4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4"/>
      <c r="N761" s="4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4"/>
      <c r="N762" s="4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4"/>
      <c r="N763" s="4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4"/>
      <c r="N764" s="4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4"/>
      <c r="N765" s="4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4"/>
      <c r="N766" s="4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4"/>
      <c r="N767" s="4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4"/>
      <c r="N768" s="4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4"/>
      <c r="N769" s="4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4"/>
      <c r="N770" s="4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4"/>
      <c r="N771" s="4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4"/>
      <c r="N772" s="4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4"/>
      <c r="N773" s="4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4"/>
      <c r="N774" s="4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4"/>
      <c r="N775" s="4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4"/>
      <c r="N776" s="4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4"/>
      <c r="N777" s="4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4"/>
      <c r="N778" s="4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4"/>
      <c r="N779" s="4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4"/>
      <c r="N780" s="4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4"/>
      <c r="N781" s="4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4"/>
      <c r="N782" s="4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4"/>
      <c r="N783" s="4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4"/>
      <c r="N784" s="4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4"/>
      <c r="N785" s="4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4"/>
      <c r="N786" s="4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4"/>
      <c r="N787" s="4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4"/>
      <c r="N788" s="4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4"/>
      <c r="N789" s="4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4"/>
      <c r="N790" s="4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4"/>
      <c r="N791" s="4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4"/>
      <c r="N792" s="4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4"/>
      <c r="N793" s="4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4"/>
      <c r="N794" s="4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4"/>
      <c r="N795" s="4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4"/>
      <c r="N796" s="4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4"/>
      <c r="N797" s="4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4"/>
      <c r="N798" s="4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4"/>
      <c r="N799" s="4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4"/>
      <c r="N800" s="4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4"/>
      <c r="N801" s="4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4"/>
      <c r="N802" s="4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4"/>
      <c r="N803" s="4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4"/>
      <c r="N804" s="4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4"/>
      <c r="N805" s="4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4"/>
      <c r="N806" s="4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4"/>
      <c r="N807" s="4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4"/>
      <c r="N808" s="4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4"/>
      <c r="N809" s="4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4"/>
      <c r="N810" s="4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4"/>
      <c r="N811" s="4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4"/>
      <c r="N812" s="4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4"/>
      <c r="N813" s="4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4"/>
      <c r="N814" s="4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4"/>
      <c r="N815" s="4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4"/>
      <c r="N816" s="4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4"/>
      <c r="N817" s="4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4"/>
      <c r="N818" s="4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4"/>
      <c r="N819" s="4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4"/>
      <c r="N820" s="4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4"/>
      <c r="N821" s="4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4"/>
      <c r="N822" s="4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4"/>
      <c r="N823" s="4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4"/>
      <c r="N824" s="4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4"/>
      <c r="N825" s="4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4"/>
      <c r="N826" s="4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4"/>
      <c r="N827" s="4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4"/>
      <c r="N828" s="4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4"/>
      <c r="N829" s="4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4"/>
      <c r="N830" s="4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4"/>
      <c r="N831" s="4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4"/>
      <c r="N832" s="4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4"/>
      <c r="N833" s="4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4"/>
      <c r="N834" s="4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4"/>
      <c r="N835" s="4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4"/>
      <c r="N836" s="4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4"/>
      <c r="N837" s="4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4"/>
      <c r="N838" s="4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4"/>
      <c r="N839" s="4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4"/>
      <c r="N840" s="4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4"/>
      <c r="N841" s="4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4"/>
      <c r="N842" s="4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4"/>
      <c r="N843" s="4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4"/>
      <c r="N844" s="4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4"/>
      <c r="N845" s="4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4"/>
      <c r="N846" s="4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4"/>
      <c r="N847" s="4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4"/>
      <c r="N848" s="4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4"/>
      <c r="N849" s="4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4"/>
      <c r="N850" s="4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4"/>
      <c r="N851" s="4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4"/>
      <c r="N852" s="4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4"/>
      <c r="N853" s="4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4"/>
      <c r="N854" s="4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4"/>
      <c r="N855" s="4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4"/>
      <c r="N856" s="4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4"/>
      <c r="N857" s="4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4"/>
      <c r="N858" s="4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4"/>
      <c r="N859" s="4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4"/>
      <c r="N860" s="4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4"/>
      <c r="N861" s="4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4"/>
      <c r="N862" s="4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4"/>
      <c r="N863" s="4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4"/>
      <c r="N864" s="4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4"/>
      <c r="N865" s="4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4"/>
      <c r="N866" s="4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4"/>
      <c r="N867" s="4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4"/>
      <c r="N868" s="4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4"/>
      <c r="N869" s="4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4"/>
      <c r="N870" s="4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4"/>
      <c r="N871" s="4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4"/>
      <c r="N872" s="4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4"/>
      <c r="N873" s="4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4"/>
      <c r="N874" s="4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4"/>
      <c r="N875" s="4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4"/>
      <c r="N876" s="4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4"/>
      <c r="N877" s="4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4"/>
      <c r="N878" s="4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4"/>
      <c r="N879" s="4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4"/>
      <c r="N880" s="4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4"/>
      <c r="N881" s="4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4"/>
      <c r="N882" s="4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4"/>
      <c r="N883" s="4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4"/>
      <c r="N884" s="4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4"/>
      <c r="N885" s="4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4"/>
      <c r="N886" s="4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4"/>
      <c r="N887" s="4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4"/>
      <c r="N888" s="4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4"/>
      <c r="N889" s="4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4"/>
      <c r="N890" s="4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4"/>
      <c r="N891" s="4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4"/>
      <c r="N892" s="4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4"/>
      <c r="N893" s="4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4"/>
      <c r="N894" s="4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4"/>
      <c r="N895" s="4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4"/>
      <c r="N896" s="4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4"/>
      <c r="N897" s="4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4"/>
      <c r="N898" s="4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4"/>
      <c r="N899" s="4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4"/>
      <c r="N900" s="4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4"/>
      <c r="N901" s="4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4"/>
      <c r="N902" s="4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4"/>
      <c r="N903" s="4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4"/>
      <c r="N904" s="4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4"/>
      <c r="N905" s="4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4"/>
      <c r="N906" s="4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4"/>
      <c r="N907" s="4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4"/>
      <c r="N908" s="4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4"/>
      <c r="N909" s="4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4"/>
      <c r="N910" s="4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4"/>
      <c r="N911" s="4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4"/>
      <c r="N912" s="4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4"/>
      <c r="N913" s="4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4"/>
      <c r="N914" s="4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4"/>
      <c r="N915" s="4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4"/>
      <c r="N916" s="4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4"/>
      <c r="N917" s="4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4"/>
      <c r="N918" s="4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4"/>
      <c r="N919" s="4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4"/>
      <c r="N920" s="4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4"/>
      <c r="N921" s="4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4"/>
      <c r="N922" s="4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4"/>
      <c r="N923" s="4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4"/>
      <c r="N924" s="4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4"/>
      <c r="N925" s="4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4"/>
      <c r="N926" s="4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4"/>
      <c r="N927" s="4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4"/>
      <c r="N928" s="4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4"/>
      <c r="N929" s="4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4"/>
      <c r="N930" s="4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4"/>
      <c r="N931" s="4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4"/>
      <c r="N932" s="4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4"/>
      <c r="N933" s="4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4"/>
      <c r="N934" s="4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4"/>
      <c r="N935" s="4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4"/>
      <c r="N936" s="4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4"/>
      <c r="N937" s="4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4"/>
      <c r="N938" s="4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4"/>
      <c r="N939" s="4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4"/>
      <c r="N940" s="4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4"/>
      <c r="N941" s="4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4"/>
      <c r="N942" s="4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4"/>
      <c r="N943" s="4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4"/>
      <c r="N944" s="4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4"/>
      <c r="N945" s="4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4"/>
      <c r="N946" s="4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4"/>
      <c r="N947" s="4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4"/>
      <c r="N948" s="4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4"/>
      <c r="N949" s="4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4"/>
      <c r="N950" s="4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4"/>
      <c r="N951" s="4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4"/>
      <c r="N952" s="4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4"/>
      <c r="N953" s="4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4"/>
      <c r="N954" s="4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4"/>
      <c r="N955" s="4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4"/>
      <c r="N956" s="4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4"/>
      <c r="N957" s="4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4"/>
      <c r="N958" s="4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4"/>
      <c r="N959" s="4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4"/>
      <c r="N960" s="4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4"/>
      <c r="N961" s="4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4"/>
      <c r="N962" s="4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4"/>
      <c r="N963" s="4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4"/>
      <c r="N964" s="4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4"/>
      <c r="N965" s="4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4"/>
      <c r="N966" s="4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4"/>
      <c r="N967" s="4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4"/>
      <c r="N968" s="4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4"/>
      <c r="N969" s="4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4"/>
      <c r="N970" s="4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4"/>
      <c r="N971" s="4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4"/>
      <c r="N972" s="4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4"/>
      <c r="N973" s="4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4"/>
      <c r="N974" s="4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4"/>
      <c r="N975" s="4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4"/>
      <c r="N976" s="4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4"/>
      <c r="N977" s="4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4"/>
      <c r="N978" s="4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4"/>
      <c r="N979" s="4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4"/>
      <c r="N980" s="4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4"/>
      <c r="N981" s="4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4"/>
      <c r="N982" s="4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4"/>
      <c r="N983" s="4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4"/>
      <c r="N984" s="4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4"/>
      <c r="N985" s="4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4"/>
      <c r="N986" s="4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4"/>
      <c r="N987" s="4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4"/>
      <c r="N988" s="4"/>
    </row>
    <row r="989" spans="1:26" ht="1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4"/>
      <c r="N989" s="4"/>
    </row>
    <row r="990" spans="1:26" ht="1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4"/>
      <c r="N990" s="4"/>
    </row>
    <row r="991" spans="1:26" ht="1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4"/>
      <c r="N991" s="4"/>
    </row>
    <row r="992" spans="1:26" ht="1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4"/>
      <c r="N992" s="4"/>
    </row>
    <row r="993" spans="1:14" ht="1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4"/>
      <c r="N993" s="4"/>
    </row>
    <row r="994" spans="1:14" ht="1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4"/>
      <c r="N994" s="4"/>
    </row>
    <row r="995" spans="1:14" ht="1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4"/>
      <c r="N995" s="4"/>
    </row>
    <row r="996" spans="1:14" ht="1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4"/>
      <c r="N996" s="4"/>
    </row>
    <row r="997" spans="1:14" ht="1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4"/>
      <c r="N997" s="4"/>
    </row>
    <row r="998" spans="1:14" ht="1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4"/>
      <c r="N998" s="4"/>
    </row>
    <row r="999" spans="1:14" ht="1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4"/>
      <c r="N999" s="4"/>
    </row>
    <row r="1000" spans="1:14" ht="1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4"/>
      <c r="N1000" s="4"/>
    </row>
    <row r="1001" spans="1:14" ht="1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4"/>
      <c r="N1001" s="4"/>
    </row>
    <row r="1002" spans="1:14" ht="1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4"/>
      <c r="N1002" s="4"/>
    </row>
    <row r="1003" spans="1:14" ht="1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4"/>
      <c r="N1003" s="4"/>
    </row>
    <row r="1004" spans="1:14" ht="1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4"/>
      <c r="N1004" s="4"/>
    </row>
    <row r="1005" spans="1:14" ht="1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4"/>
      <c r="N1005" s="4"/>
    </row>
    <row r="1006" spans="1:14" ht="1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4"/>
      <c r="N1006" s="4"/>
    </row>
    <row r="1007" spans="1:14" ht="1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4"/>
      <c r="N1007" s="4"/>
    </row>
    <row r="1008" spans="1:14" ht="1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4"/>
      <c r="N1008" s="4"/>
    </row>
    <row r="1009" spans="1:14" ht="1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4"/>
      <c r="N1009" s="4"/>
    </row>
    <row r="1010" spans="1:14" ht="1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4"/>
      <c r="N1010" s="4"/>
    </row>
    <row r="1011" spans="1:14" ht="1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4"/>
      <c r="N1011" s="4"/>
    </row>
    <row r="1012" spans="1:14" ht="1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4"/>
      <c r="N1012" s="4"/>
    </row>
    <row r="1013" spans="1:14" ht="1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4"/>
      <c r="N1013" s="4"/>
    </row>
    <row r="1014" spans="1:14" ht="1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4"/>
      <c r="N1014" s="4"/>
    </row>
    <row r="1015" spans="1:14" ht="1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4"/>
      <c r="N1015" s="4"/>
    </row>
    <row r="1016" spans="1:14" ht="1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4"/>
      <c r="N1016" s="4"/>
    </row>
    <row r="1017" spans="1:14" ht="1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4"/>
      <c r="N1017" s="4"/>
    </row>
    <row r="1018" spans="1:14" ht="1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4"/>
      <c r="N1018" s="4"/>
    </row>
    <row r="1019" spans="1:14" ht="1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4"/>
      <c r="N1019" s="4"/>
    </row>
    <row r="1020" spans="1:14" ht="1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4"/>
      <c r="N1020" s="4"/>
    </row>
    <row r="1021" spans="1:14" ht="1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4"/>
      <c r="N1021" s="4"/>
    </row>
    <row r="1022" spans="1:14" ht="1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4"/>
      <c r="N1022" s="4"/>
    </row>
    <row r="1023" spans="1:14" ht="1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4"/>
      <c r="N1023" s="4"/>
    </row>
    <row r="1024" spans="1:14" ht="1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4"/>
      <c r="N1024" s="4"/>
    </row>
    <row r="1025" spans="1:14" ht="15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4"/>
      <c r="N1025" s="4"/>
    </row>
    <row r="1026" spans="1:14" ht="15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4"/>
      <c r="N1026" s="4"/>
    </row>
    <row r="1027" spans="1:14" ht="15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4"/>
      <c r="N1027" s="4"/>
    </row>
    <row r="1028" spans="1:14" ht="15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4"/>
      <c r="N1028" s="4"/>
    </row>
    <row r="1029" spans="1:14" ht="15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4"/>
      <c r="N1029" s="4"/>
    </row>
    <row r="1030" spans="1:14" ht="15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4"/>
      <c r="N1030" s="4"/>
    </row>
    <row r="1031" spans="1:14" ht="15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4"/>
      <c r="N1031" s="4"/>
    </row>
    <row r="1032" spans="1:14" ht="15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4"/>
      <c r="N1032" s="4"/>
    </row>
    <row r="1033" spans="1:14" ht="15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4"/>
      <c r="N1033" s="4"/>
    </row>
    <row r="1034" spans="1:14" ht="15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4"/>
      <c r="N1034" s="4"/>
    </row>
    <row r="1035" spans="1:14" ht="15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4"/>
      <c r="N1035" s="4"/>
    </row>
    <row r="1036" spans="1:14" ht="15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4"/>
      <c r="N1036" s="4"/>
    </row>
    <row r="1037" spans="1:14" ht="15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4"/>
      <c r="N1037" s="4"/>
    </row>
    <row r="1038" spans="1:14" ht="1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4"/>
      <c r="N1038" s="4"/>
    </row>
    <row r="1039" spans="1:14" ht="15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4"/>
      <c r="N1039" s="4"/>
    </row>
    <row r="1040" spans="1:14" ht="15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4"/>
      <c r="N1040" s="4"/>
    </row>
    <row r="1041" spans="1:14" ht="15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4"/>
      <c r="N1041" s="4"/>
    </row>
    <row r="1042" spans="1:14" ht="15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4"/>
      <c r="N1042" s="4"/>
    </row>
    <row r="1043" spans="1:14" ht="15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4"/>
      <c r="N1043" s="4"/>
    </row>
    <row r="1044" spans="1:14" ht="15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4"/>
      <c r="N1044" s="4"/>
    </row>
    <row r="1045" spans="1:14" ht="15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4"/>
      <c r="N1045" s="4"/>
    </row>
    <row r="1046" spans="1:14" ht="15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4"/>
      <c r="N1046" s="4"/>
    </row>
    <row r="1047" spans="1:14" ht="15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4"/>
      <c r="N1047" s="4"/>
    </row>
    <row r="1048" spans="1:14" ht="15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4"/>
      <c r="N1048" s="4"/>
    </row>
    <row r="1049" spans="1:14" ht="15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4"/>
      <c r="N1049" s="4"/>
    </row>
    <row r="1050" spans="1:14" ht="15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4"/>
      <c r="N1050" s="4"/>
    </row>
    <row r="1051" spans="1:14" ht="1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4"/>
      <c r="N1051" s="4"/>
    </row>
    <row r="1052" spans="1:14" ht="15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4"/>
      <c r="N1052" s="4"/>
    </row>
    <row r="1053" spans="1:14" ht="15" customHeight="1">
      <c r="F1053" s="2"/>
    </row>
  </sheetData>
  <mergeCells count="12">
    <mergeCell ref="A1:N1"/>
    <mergeCell ref="A2:N2"/>
    <mergeCell ref="A3:N3"/>
    <mergeCell ref="A5:D6"/>
    <mergeCell ref="E5:E6"/>
    <mergeCell ref="F5:F6"/>
    <mergeCell ref="G5:G6"/>
    <mergeCell ref="A7:D7"/>
    <mergeCell ref="H5:H6"/>
    <mergeCell ref="I5:K5"/>
    <mergeCell ref="L5:L6"/>
    <mergeCell ref="M5:N5"/>
  </mergeCells>
  <pageMargins left="0.7" right="0.7" top="0.75" bottom="0.75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A1012"/>
  <sheetViews>
    <sheetView topLeftCell="A19" workbookViewId="0">
      <selection activeCell="E24" sqref="E24"/>
    </sheetView>
  </sheetViews>
  <sheetFormatPr defaultColWidth="14.42578125" defaultRowHeight="15" customHeight="1"/>
  <cols>
    <col min="1" max="1" width="4.28515625" customWidth="1"/>
    <col min="2" max="2" width="35.85546875" customWidth="1"/>
    <col min="3" max="3" width="22" customWidth="1"/>
    <col min="4" max="4" width="40" customWidth="1"/>
    <col min="5" max="5" width="13.28515625" customWidth="1"/>
    <col min="6" max="6" width="12" customWidth="1"/>
    <col min="7" max="7" width="10.5703125" customWidth="1"/>
    <col min="8" max="8" width="11.28515625" customWidth="1"/>
    <col min="9" max="9" width="11.5703125" customWidth="1"/>
    <col min="10" max="10" width="11.7109375" customWidth="1"/>
    <col min="11" max="11" width="13.42578125" customWidth="1"/>
    <col min="12" max="12" width="11.28515625" customWidth="1"/>
    <col min="13" max="13" width="11.7109375" customWidth="1"/>
    <col min="14" max="14" width="12.28515625" customWidth="1"/>
    <col min="15" max="27" width="9.140625" customWidth="1"/>
  </cols>
  <sheetData>
    <row r="1" spans="1:27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>
      <c r="A2" s="181" t="s">
        <v>20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3.25" customHeight="1">
      <c r="A3" s="165" t="s">
        <v>67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24" customHeight="1">
      <c r="A4" s="165" t="s">
        <v>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75.75" customHeight="1">
      <c r="A5" s="179" t="s">
        <v>21</v>
      </c>
      <c r="B5" s="179" t="s">
        <v>22</v>
      </c>
      <c r="C5" s="179" t="s">
        <v>23</v>
      </c>
      <c r="D5" s="179" t="s">
        <v>24</v>
      </c>
      <c r="E5" s="176" t="s">
        <v>25</v>
      </c>
      <c r="F5" s="177"/>
      <c r="G5" s="177"/>
      <c r="H5" s="177"/>
      <c r="I5" s="178"/>
      <c r="J5" s="176" t="s">
        <v>26</v>
      </c>
      <c r="K5" s="178"/>
      <c r="L5" s="176" t="s">
        <v>27</v>
      </c>
      <c r="M5" s="178"/>
      <c r="N5" s="179" t="s">
        <v>28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66" customHeight="1">
      <c r="A6" s="180"/>
      <c r="B6" s="180"/>
      <c r="C6" s="180"/>
      <c r="D6" s="180"/>
      <c r="E6" s="24" t="s">
        <v>29</v>
      </c>
      <c r="F6" s="24" t="s">
        <v>30</v>
      </c>
      <c r="G6" s="24" t="s">
        <v>31</v>
      </c>
      <c r="H6" s="24" t="s">
        <v>32</v>
      </c>
      <c r="I6" s="24" t="s">
        <v>33</v>
      </c>
      <c r="J6" s="24" t="s">
        <v>29</v>
      </c>
      <c r="K6" s="24" t="s">
        <v>30</v>
      </c>
      <c r="L6" s="24" t="s">
        <v>31</v>
      </c>
      <c r="M6" s="24" t="s">
        <v>32</v>
      </c>
      <c r="N6" s="18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0.75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6">
        <v>14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61.5" customHeight="1">
      <c r="A8" s="90"/>
      <c r="B8" s="112" t="s">
        <v>278</v>
      </c>
      <c r="C8" s="112"/>
      <c r="D8" s="112" t="s">
        <v>262</v>
      </c>
      <c r="E8" s="119">
        <v>54</v>
      </c>
      <c r="F8" s="119">
        <v>54</v>
      </c>
      <c r="G8" s="119">
        <v>54</v>
      </c>
      <c r="H8" s="119">
        <v>54</v>
      </c>
      <c r="I8" s="119">
        <v>54</v>
      </c>
      <c r="J8" s="119">
        <v>54</v>
      </c>
      <c r="K8" s="119">
        <v>54</v>
      </c>
      <c r="L8" s="119">
        <v>54</v>
      </c>
      <c r="M8" s="119">
        <v>54</v>
      </c>
      <c r="N8" s="9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67.5" customHeight="1">
      <c r="A9" s="90"/>
      <c r="B9" s="112" t="s">
        <v>238</v>
      </c>
      <c r="C9" s="112"/>
      <c r="D9" s="112" t="s">
        <v>263</v>
      </c>
      <c r="E9" s="119">
        <v>3</v>
      </c>
      <c r="F9" s="119">
        <v>4</v>
      </c>
      <c r="G9" s="119">
        <v>5</v>
      </c>
      <c r="H9" s="119">
        <v>6</v>
      </c>
      <c r="I9" s="119">
        <v>6</v>
      </c>
      <c r="J9" s="119">
        <v>3</v>
      </c>
      <c r="K9" s="119">
        <v>5</v>
      </c>
      <c r="L9" s="119">
        <v>6</v>
      </c>
      <c r="M9" s="119">
        <v>6</v>
      </c>
      <c r="N9" s="11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72" customHeight="1">
      <c r="A10" s="5"/>
      <c r="B10" s="8" t="s">
        <v>239</v>
      </c>
      <c r="C10" s="8"/>
      <c r="D10" s="8" t="s">
        <v>264</v>
      </c>
      <c r="E10" s="119">
        <v>3</v>
      </c>
      <c r="F10" s="119">
        <v>4</v>
      </c>
      <c r="G10" s="119">
        <v>6</v>
      </c>
      <c r="H10" s="119">
        <v>7</v>
      </c>
      <c r="I10" s="119">
        <v>7</v>
      </c>
      <c r="J10" s="119">
        <v>3</v>
      </c>
      <c r="K10" s="119">
        <v>4</v>
      </c>
      <c r="L10" s="119">
        <v>6</v>
      </c>
      <c r="M10" s="119">
        <v>7</v>
      </c>
      <c r="N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65.25" customHeight="1">
      <c r="A11" s="5"/>
      <c r="B11" s="8" t="s">
        <v>260</v>
      </c>
      <c r="C11" s="8"/>
      <c r="D11" s="8" t="s">
        <v>265</v>
      </c>
      <c r="E11" s="119">
        <v>3</v>
      </c>
      <c r="F11" s="119">
        <v>4</v>
      </c>
      <c r="G11" s="119">
        <v>6</v>
      </c>
      <c r="H11" s="119">
        <v>6</v>
      </c>
      <c r="I11" s="119">
        <v>7</v>
      </c>
      <c r="J11" s="119">
        <v>3</v>
      </c>
      <c r="K11" s="119">
        <v>4</v>
      </c>
      <c r="L11" s="119">
        <v>6</v>
      </c>
      <c r="M11" s="119">
        <v>6</v>
      </c>
      <c r="N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08.75" customHeight="1">
      <c r="A12" s="5"/>
      <c r="B12" s="111" t="s">
        <v>261</v>
      </c>
      <c r="C12" s="8"/>
      <c r="D12" s="8" t="s">
        <v>266</v>
      </c>
      <c r="E12" s="120">
        <v>0.45347222222222222</v>
      </c>
      <c r="F12" s="147" t="s">
        <v>291</v>
      </c>
      <c r="G12" s="38" t="s">
        <v>292</v>
      </c>
      <c r="H12" s="38" t="s">
        <v>293</v>
      </c>
      <c r="I12" s="38" t="s">
        <v>294</v>
      </c>
      <c r="J12" s="38" t="s">
        <v>295</v>
      </c>
      <c r="K12" s="38" t="s">
        <v>296</v>
      </c>
      <c r="L12" s="38" t="s">
        <v>297</v>
      </c>
      <c r="M12" s="38" t="s">
        <v>298</v>
      </c>
      <c r="N12" s="11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39" customHeight="1">
      <c r="A13" s="5"/>
      <c r="B13" s="8"/>
      <c r="C13" s="8"/>
      <c r="D13" s="8" t="s">
        <v>267</v>
      </c>
      <c r="E13" s="119">
        <v>3</v>
      </c>
      <c r="F13" s="119">
        <v>4</v>
      </c>
      <c r="G13" s="119">
        <v>6</v>
      </c>
      <c r="H13" s="119">
        <v>6</v>
      </c>
      <c r="I13" s="119">
        <v>7</v>
      </c>
      <c r="J13" s="119">
        <v>3</v>
      </c>
      <c r="K13" s="119">
        <v>4</v>
      </c>
      <c r="L13" s="119">
        <v>6</v>
      </c>
      <c r="M13" s="119">
        <v>6</v>
      </c>
      <c r="N13" s="6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54.75" customHeight="1">
      <c r="A14" s="5"/>
      <c r="B14" s="8"/>
      <c r="C14" s="8"/>
      <c r="D14" s="8" t="s">
        <v>268</v>
      </c>
      <c r="E14" s="11">
        <v>2</v>
      </c>
      <c r="F14" s="11">
        <v>3</v>
      </c>
      <c r="G14" s="11">
        <v>3</v>
      </c>
      <c r="H14" s="11">
        <v>5</v>
      </c>
      <c r="I14" s="11">
        <v>7</v>
      </c>
      <c r="J14" s="11">
        <v>2</v>
      </c>
      <c r="K14" s="11">
        <v>3</v>
      </c>
      <c r="L14" s="11">
        <v>5</v>
      </c>
      <c r="M14" s="11">
        <v>7</v>
      </c>
      <c r="N14" s="6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67.5" customHeight="1">
      <c r="A15" s="5"/>
      <c r="B15" s="8"/>
      <c r="C15" s="8"/>
      <c r="D15" s="8" t="s">
        <v>269</v>
      </c>
      <c r="E15" s="11">
        <v>18</v>
      </c>
      <c r="F15" s="11">
        <v>18</v>
      </c>
      <c r="G15" s="11">
        <v>18</v>
      </c>
      <c r="H15" s="11">
        <v>18</v>
      </c>
      <c r="I15" s="11">
        <v>18</v>
      </c>
      <c r="J15" s="11">
        <v>18</v>
      </c>
      <c r="K15" s="11">
        <v>18</v>
      </c>
      <c r="L15" s="11">
        <v>18</v>
      </c>
      <c r="M15" s="11">
        <v>18</v>
      </c>
      <c r="N15" s="6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47.25" customHeight="1">
      <c r="A16" s="5"/>
      <c r="B16" s="8"/>
      <c r="C16" s="8"/>
      <c r="D16" s="8" t="s">
        <v>270</v>
      </c>
      <c r="E16" s="11">
        <v>54</v>
      </c>
      <c r="F16" s="11">
        <v>67</v>
      </c>
      <c r="G16" s="11">
        <v>89</v>
      </c>
      <c r="H16" s="11">
        <v>100</v>
      </c>
      <c r="I16" s="11">
        <v>150</v>
      </c>
      <c r="J16" s="11">
        <v>54</v>
      </c>
      <c r="K16" s="11">
        <v>67</v>
      </c>
      <c r="L16" s="11">
        <v>89</v>
      </c>
      <c r="M16" s="11">
        <v>150</v>
      </c>
      <c r="N16" s="6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45.75" customHeight="1">
      <c r="A17" s="5"/>
      <c r="B17" s="8"/>
      <c r="C17" s="8"/>
      <c r="D17" s="8" t="s">
        <v>271</v>
      </c>
      <c r="E17" s="11">
        <v>4</v>
      </c>
      <c r="F17" s="11">
        <v>5</v>
      </c>
      <c r="G17" s="11">
        <v>6</v>
      </c>
      <c r="H17" s="11">
        <v>8</v>
      </c>
      <c r="I17" s="11">
        <v>10</v>
      </c>
      <c r="J17" s="11">
        <v>4</v>
      </c>
      <c r="K17" s="11">
        <v>5</v>
      </c>
      <c r="L17" s="11">
        <v>8</v>
      </c>
      <c r="M17" s="11">
        <v>10</v>
      </c>
      <c r="N17" s="6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57">
      <c r="A18" s="5"/>
      <c r="B18" s="8"/>
      <c r="C18" s="8"/>
      <c r="D18" s="8" t="s">
        <v>272</v>
      </c>
      <c r="E18" s="11">
        <v>2</v>
      </c>
      <c r="F18" s="11">
        <v>3</v>
      </c>
      <c r="G18" s="11">
        <v>6</v>
      </c>
      <c r="H18" s="11">
        <v>8</v>
      </c>
      <c r="I18" s="11">
        <v>10</v>
      </c>
      <c r="J18" s="11">
        <v>2</v>
      </c>
      <c r="K18" s="11">
        <v>3</v>
      </c>
      <c r="L18" s="11">
        <v>8</v>
      </c>
      <c r="M18" s="11">
        <v>10</v>
      </c>
      <c r="N18" s="6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71.25" customHeight="1">
      <c r="A19" s="5"/>
      <c r="B19" s="8"/>
      <c r="C19" s="8"/>
      <c r="D19" s="8" t="s">
        <v>273</v>
      </c>
      <c r="E19" s="11">
        <v>4</v>
      </c>
      <c r="F19" s="11">
        <v>5</v>
      </c>
      <c r="G19" s="11">
        <v>6</v>
      </c>
      <c r="H19" s="11">
        <v>7</v>
      </c>
      <c r="I19" s="11">
        <v>8</v>
      </c>
      <c r="J19" s="11">
        <v>4</v>
      </c>
      <c r="K19" s="11">
        <v>5</v>
      </c>
      <c r="L19" s="11">
        <v>6</v>
      </c>
      <c r="M19" s="11">
        <v>7</v>
      </c>
      <c r="N19" s="6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54.75" customHeight="1">
      <c r="A20" s="5"/>
      <c r="B20" s="8"/>
      <c r="C20" s="8"/>
      <c r="D20" s="8" t="s">
        <v>274</v>
      </c>
      <c r="E20" s="11">
        <v>4</v>
      </c>
      <c r="F20" s="11">
        <v>5</v>
      </c>
      <c r="G20" s="11">
        <v>6</v>
      </c>
      <c r="H20" s="11">
        <v>8</v>
      </c>
      <c r="I20" s="11">
        <v>10</v>
      </c>
      <c r="J20" s="11">
        <v>4</v>
      </c>
      <c r="K20" s="11">
        <v>5</v>
      </c>
      <c r="L20" s="11">
        <v>8</v>
      </c>
      <c r="M20" s="11">
        <v>10</v>
      </c>
      <c r="N20" s="6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38.25" customHeight="1" thickBot="1">
      <c r="A21" s="116"/>
      <c r="B21" s="117"/>
      <c r="C21" s="117"/>
      <c r="D21" s="117" t="s">
        <v>275</v>
      </c>
      <c r="E21" s="121">
        <v>0.45347222222222222</v>
      </c>
      <c r="F21" s="147" t="s">
        <v>291</v>
      </c>
      <c r="G21" s="38" t="s">
        <v>292</v>
      </c>
      <c r="H21" s="38" t="s">
        <v>293</v>
      </c>
      <c r="I21" s="38" t="s">
        <v>294</v>
      </c>
      <c r="J21" s="38" t="s">
        <v>295</v>
      </c>
      <c r="K21" s="38" t="s">
        <v>296</v>
      </c>
      <c r="L21" s="38" t="s">
        <v>297</v>
      </c>
      <c r="M21" s="38" t="s">
        <v>298</v>
      </c>
      <c r="N21" s="118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43.5" customHeight="1">
      <c r="A22" s="113"/>
      <c r="B22" s="114"/>
      <c r="C22" s="114"/>
      <c r="D22" s="114" t="s">
        <v>276</v>
      </c>
      <c r="E22" s="122" t="s">
        <v>282</v>
      </c>
      <c r="F22" s="123" t="s">
        <v>283</v>
      </c>
      <c r="G22" s="124" t="s">
        <v>284</v>
      </c>
      <c r="H22" s="124" t="s">
        <v>285</v>
      </c>
      <c r="I22" s="124" t="s">
        <v>279</v>
      </c>
      <c r="J22" s="124" t="s">
        <v>280</v>
      </c>
      <c r="K22" s="124" t="s">
        <v>281</v>
      </c>
      <c r="L22" s="124" t="s">
        <v>286</v>
      </c>
      <c r="M22" s="124" t="s">
        <v>299</v>
      </c>
      <c r="N22" s="115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44.25" customHeight="1">
      <c r="A23" s="5"/>
      <c r="B23" s="8"/>
      <c r="C23" s="8"/>
      <c r="D23" s="8" t="s">
        <v>277</v>
      </c>
      <c r="E23" s="120">
        <v>0.45347222222222222</v>
      </c>
      <c r="F23" s="147" t="s">
        <v>291</v>
      </c>
      <c r="G23" s="38" t="s">
        <v>292</v>
      </c>
      <c r="H23" s="38" t="s">
        <v>293</v>
      </c>
      <c r="I23" s="38" t="s">
        <v>294</v>
      </c>
      <c r="J23" s="38" t="s">
        <v>295</v>
      </c>
      <c r="K23" s="38" t="s">
        <v>296</v>
      </c>
      <c r="L23" s="38" t="s">
        <v>297</v>
      </c>
      <c r="M23" s="38" t="s">
        <v>298</v>
      </c>
      <c r="N23" s="11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38.25" customHeight="1">
      <c r="A24" s="5"/>
      <c r="B24" s="8"/>
      <c r="C24" s="8"/>
      <c r="D24" s="8" t="s">
        <v>287</v>
      </c>
      <c r="E24" s="147" t="s">
        <v>300</v>
      </c>
      <c r="F24" s="38" t="s">
        <v>301</v>
      </c>
      <c r="G24" s="38" t="s">
        <v>288</v>
      </c>
      <c r="H24" s="38" t="s">
        <v>302</v>
      </c>
      <c r="I24" s="38" t="s">
        <v>303</v>
      </c>
      <c r="J24" s="38" t="s">
        <v>289</v>
      </c>
      <c r="K24" s="38" t="s">
        <v>289</v>
      </c>
      <c r="L24" s="38" t="s">
        <v>289</v>
      </c>
      <c r="M24" s="38" t="s">
        <v>304</v>
      </c>
      <c r="N24" s="6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5.75" customHeight="1">
      <c r="A25" s="5"/>
      <c r="B25" s="8"/>
      <c r="C25" s="8"/>
      <c r="D25" s="8"/>
      <c r="E25" s="6"/>
      <c r="F25" s="6"/>
      <c r="G25" s="6"/>
      <c r="H25" s="6"/>
      <c r="I25" s="6"/>
      <c r="J25" s="6"/>
      <c r="K25" s="6"/>
      <c r="L25" s="6"/>
      <c r="M25" s="6"/>
      <c r="N25" s="6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5.75" customHeight="1">
      <c r="A26" s="5"/>
      <c r="B26" s="8"/>
      <c r="C26" s="8"/>
      <c r="D26" s="8"/>
      <c r="E26" s="6"/>
      <c r="F26" s="6"/>
      <c r="G26" s="6"/>
      <c r="H26" s="6"/>
      <c r="I26" s="6"/>
      <c r="J26" s="6"/>
      <c r="K26" s="6"/>
      <c r="L26" s="6"/>
      <c r="M26" s="6"/>
      <c r="N26" s="6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5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5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5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5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5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5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5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5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5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  <row r="972" spans="1:27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1:27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</row>
    <row r="974" spans="1:27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1:27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</row>
    <row r="976" spans="1:27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1:27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</row>
    <row r="978" spans="1:27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1:27" ht="15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</row>
    <row r="980" spans="1:27" ht="15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 spans="1:27" ht="15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</row>
    <row r="982" spans="1:27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 spans="1:27" ht="15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</row>
    <row r="984" spans="1:27" ht="15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</row>
    <row r="985" spans="1:27" ht="15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</row>
    <row r="986" spans="1:27" ht="15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 spans="1:27" ht="15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</row>
    <row r="988" spans="1:27" ht="15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 spans="1:27" ht="15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</row>
    <row r="990" spans="1:27" ht="15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 spans="1:27" ht="15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</row>
    <row r="992" spans="1:27" ht="15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 spans="1:27" ht="15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</row>
    <row r="994" spans="1:27" ht="15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 spans="1:27" ht="15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</row>
    <row r="996" spans="1:27" ht="15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  <row r="997" spans="1:27" ht="15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</row>
    <row r="998" spans="1:27" ht="15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</row>
    <row r="999" spans="1:27" ht="15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</row>
    <row r="1000" spans="1:27" ht="15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</row>
    <row r="1001" spans="1:27" ht="15" customHeight="1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</row>
    <row r="1002" spans="1:27" ht="15" customHeight="1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</row>
    <row r="1003" spans="1:27" ht="15" customHeight="1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</row>
    <row r="1004" spans="1:27" ht="15" customHeight="1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</row>
    <row r="1005" spans="1:27" ht="15" customHeight="1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</row>
    <row r="1006" spans="1:27" ht="15" customHeight="1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</row>
    <row r="1007" spans="1:27" ht="15" customHeight="1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</row>
    <row r="1008" spans="1:27" ht="15" customHeight="1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</row>
    <row r="1009" spans="1:14" ht="15" customHeight="1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</row>
    <row r="1010" spans="1:14" ht="15" customHeight="1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</row>
    <row r="1011" spans="1:14" ht="15" customHeight="1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</row>
    <row r="1012" spans="1:14" ht="15" customHeight="1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</row>
  </sheetData>
  <mergeCells count="11">
    <mergeCell ref="E5:I5"/>
    <mergeCell ref="J5:K5"/>
    <mergeCell ref="L5:M5"/>
    <mergeCell ref="N5:N6"/>
    <mergeCell ref="A2:N2"/>
    <mergeCell ref="A3:N3"/>
    <mergeCell ref="A4:N4"/>
    <mergeCell ref="A5:A6"/>
    <mergeCell ref="B5:B6"/>
    <mergeCell ref="C5:C6"/>
    <mergeCell ref="D5:D6"/>
  </mergeCells>
  <pageMargins left="0.7" right="0.7" top="0.75" bottom="0.75" header="0" footer="0"/>
  <pageSetup paperSize="14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M963"/>
  <sheetViews>
    <sheetView tabSelected="1" topLeftCell="A10" workbookViewId="0">
      <selection activeCell="D12" sqref="D12"/>
    </sheetView>
  </sheetViews>
  <sheetFormatPr defaultColWidth="14.42578125" defaultRowHeight="15" customHeight="1"/>
  <cols>
    <col min="1" max="1" width="8.85546875" customWidth="1"/>
    <col min="2" max="2" width="46" customWidth="1"/>
    <col min="3" max="3" width="37" customWidth="1"/>
    <col min="4" max="4" width="36.7109375" customWidth="1"/>
    <col min="5" max="5" width="26.42578125" customWidth="1"/>
    <col min="6" max="6" width="22.140625" customWidth="1"/>
    <col min="7" max="7" width="31.85546875" customWidth="1"/>
    <col min="8" max="8" width="24.28515625" customWidth="1"/>
    <col min="9" max="9" width="37.5703125" customWidth="1"/>
    <col min="10" max="10" width="19.7109375" customWidth="1"/>
    <col min="11" max="11" width="21.140625" customWidth="1"/>
    <col min="12" max="12" width="15.42578125" customWidth="1"/>
    <col min="13" max="26" width="8.85546875" customWidth="1"/>
  </cols>
  <sheetData>
    <row r="1" spans="1:13" ht="15.75">
      <c r="A1" s="183" t="s">
        <v>34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3" ht="15.75">
      <c r="A2" s="183" t="s">
        <v>35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3" ht="15.75">
      <c r="A3" s="183" t="s">
        <v>36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3" ht="20.25" customHeight="1">
      <c r="A4" s="28" t="s">
        <v>69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3" ht="24.75" customHeight="1">
      <c r="A5" s="179" t="s">
        <v>21</v>
      </c>
      <c r="B5" s="176" t="s">
        <v>37</v>
      </c>
      <c r="C5" s="177"/>
      <c r="D5" s="177"/>
      <c r="E5" s="177"/>
      <c r="F5" s="178"/>
      <c r="G5" s="176" t="s">
        <v>38</v>
      </c>
      <c r="H5" s="177"/>
      <c r="I5" s="177"/>
      <c r="J5" s="177"/>
      <c r="K5" s="178"/>
      <c r="L5" s="179" t="s">
        <v>39</v>
      </c>
      <c r="M5" s="10"/>
    </row>
    <row r="6" spans="1:13" ht="28.5">
      <c r="A6" s="180"/>
      <c r="B6" s="45" t="s">
        <v>88</v>
      </c>
      <c r="C6" s="24" t="s">
        <v>41</v>
      </c>
      <c r="D6" s="24" t="s">
        <v>42</v>
      </c>
      <c r="E6" s="24" t="s">
        <v>43</v>
      </c>
      <c r="F6" s="24" t="s">
        <v>44</v>
      </c>
      <c r="G6" s="24" t="s">
        <v>40</v>
      </c>
      <c r="H6" s="24" t="s">
        <v>41</v>
      </c>
      <c r="I6" s="24" t="s">
        <v>42</v>
      </c>
      <c r="J6" s="24" t="s">
        <v>43</v>
      </c>
      <c r="K6" s="24" t="s">
        <v>45</v>
      </c>
      <c r="L6" s="180"/>
      <c r="M6" s="10"/>
    </row>
    <row r="7" spans="1:13" ht="24.75" customHeight="1" thickBo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</row>
    <row r="8" spans="1:13" ht="72.75" customHeight="1">
      <c r="A8" s="57">
        <v>1</v>
      </c>
      <c r="B8" s="46" t="s">
        <v>89</v>
      </c>
      <c r="C8" s="74" t="s">
        <v>2</v>
      </c>
      <c r="D8" s="47" t="s">
        <v>90</v>
      </c>
      <c r="E8" s="12"/>
      <c r="F8" s="67">
        <f>F31+F28+F25+F19+F17+F15+F12+F9</f>
        <v>2226501245</v>
      </c>
      <c r="G8" s="46" t="s">
        <v>89</v>
      </c>
      <c r="H8" s="75" t="s">
        <v>2</v>
      </c>
      <c r="I8" s="47" t="s">
        <v>90</v>
      </c>
      <c r="J8" s="49"/>
      <c r="K8" s="67">
        <f>K9+K12+K15+K17+K19+K25+K28+K31</f>
        <v>2774982645</v>
      </c>
      <c r="L8" s="57" t="s">
        <v>112</v>
      </c>
    </row>
    <row r="9" spans="1:13" ht="66.75" customHeight="1">
      <c r="A9" s="12"/>
      <c r="B9" s="48" t="s">
        <v>91</v>
      </c>
      <c r="C9" s="48"/>
      <c r="D9" s="48" t="s">
        <v>92</v>
      </c>
      <c r="E9" s="51">
        <v>100</v>
      </c>
      <c r="F9" s="55">
        <f>F11+F10</f>
        <v>20000000</v>
      </c>
      <c r="G9" s="48" t="s">
        <v>91</v>
      </c>
      <c r="H9" s="48"/>
      <c r="I9" s="48" t="s">
        <v>92</v>
      </c>
      <c r="J9" s="51">
        <v>100</v>
      </c>
      <c r="K9" s="55">
        <f>K11+K10</f>
        <v>40000000</v>
      </c>
      <c r="L9" s="12"/>
    </row>
    <row r="10" spans="1:13" ht="65.25" customHeight="1">
      <c r="A10" s="12"/>
      <c r="B10" s="42" t="s">
        <v>93</v>
      </c>
      <c r="C10" s="42"/>
      <c r="D10" s="42" t="s">
        <v>102</v>
      </c>
      <c r="E10" s="54" t="s">
        <v>103</v>
      </c>
      <c r="F10" s="56">
        <v>10000000</v>
      </c>
      <c r="G10" s="42" t="s">
        <v>93</v>
      </c>
      <c r="H10" s="42"/>
      <c r="I10" s="42" t="s">
        <v>102</v>
      </c>
      <c r="J10" s="54" t="s">
        <v>103</v>
      </c>
      <c r="K10" s="56">
        <v>20000000</v>
      </c>
      <c r="L10" s="12"/>
    </row>
    <row r="11" spans="1:13" ht="77.25" customHeight="1">
      <c r="A11" s="12"/>
      <c r="B11" s="42" t="s">
        <v>94</v>
      </c>
      <c r="C11" s="42"/>
      <c r="D11" s="42" t="s">
        <v>104</v>
      </c>
      <c r="E11" s="54" t="s">
        <v>108</v>
      </c>
      <c r="F11" s="56">
        <v>10000000</v>
      </c>
      <c r="G11" s="42" t="s">
        <v>94</v>
      </c>
      <c r="H11" s="42"/>
      <c r="I11" s="42" t="s">
        <v>104</v>
      </c>
      <c r="J11" s="54" t="s">
        <v>108</v>
      </c>
      <c r="K11" s="56">
        <v>20000000</v>
      </c>
      <c r="L11" s="12"/>
    </row>
    <row r="12" spans="1:13" ht="57" customHeight="1">
      <c r="A12" s="12"/>
      <c r="B12" s="41" t="s">
        <v>95</v>
      </c>
      <c r="C12" s="41"/>
      <c r="D12" s="41" t="s">
        <v>96</v>
      </c>
      <c r="E12" s="51">
        <v>100</v>
      </c>
      <c r="F12" s="55">
        <f>F14+F13</f>
        <v>1483023722</v>
      </c>
      <c r="G12" s="41" t="s">
        <v>95</v>
      </c>
      <c r="H12" s="41"/>
      <c r="I12" s="41" t="s">
        <v>96</v>
      </c>
      <c r="J12" s="51">
        <v>100</v>
      </c>
      <c r="K12" s="55">
        <f>K14+K13</f>
        <v>1857782974</v>
      </c>
      <c r="L12" s="12"/>
    </row>
    <row r="13" spans="1:13" ht="57.75" customHeight="1">
      <c r="A13" s="12"/>
      <c r="B13" s="42" t="s">
        <v>97</v>
      </c>
      <c r="C13" s="42"/>
      <c r="D13" s="42" t="s">
        <v>105</v>
      </c>
      <c r="E13" s="54" t="s">
        <v>109</v>
      </c>
      <c r="F13" s="83">
        <v>1438023722</v>
      </c>
      <c r="G13" s="42" t="s">
        <v>97</v>
      </c>
      <c r="H13" s="42"/>
      <c r="I13" s="42" t="s">
        <v>105</v>
      </c>
      <c r="J13" s="54" t="s">
        <v>109</v>
      </c>
      <c r="K13" s="56">
        <v>1807782974</v>
      </c>
      <c r="L13" s="12"/>
    </row>
    <row r="14" spans="1:13" ht="62.25" customHeight="1">
      <c r="A14" s="12"/>
      <c r="B14" s="42" t="s">
        <v>98</v>
      </c>
      <c r="C14" s="42"/>
      <c r="D14" s="53" t="s">
        <v>106</v>
      </c>
      <c r="E14" s="54" t="s">
        <v>110</v>
      </c>
      <c r="F14" s="84">
        <v>45000000</v>
      </c>
      <c r="G14" s="42" t="s">
        <v>98</v>
      </c>
      <c r="H14" s="42"/>
      <c r="I14" s="53" t="s">
        <v>106</v>
      </c>
      <c r="J14" s="54" t="s">
        <v>110</v>
      </c>
      <c r="K14" s="56">
        <v>50000000</v>
      </c>
      <c r="L14" s="12"/>
    </row>
    <row r="15" spans="1:13" ht="54.75" customHeight="1">
      <c r="A15" s="12"/>
      <c r="B15" s="41" t="s">
        <v>99</v>
      </c>
      <c r="C15" s="41"/>
      <c r="D15" s="41" t="s">
        <v>100</v>
      </c>
      <c r="E15" s="51">
        <v>100</v>
      </c>
      <c r="F15" s="55">
        <v>20000000</v>
      </c>
      <c r="G15" s="41" t="s">
        <v>99</v>
      </c>
      <c r="H15" s="41"/>
      <c r="I15" s="41" t="s">
        <v>100</v>
      </c>
      <c r="J15" s="51">
        <v>100</v>
      </c>
      <c r="K15" s="55">
        <v>11345000</v>
      </c>
      <c r="L15" s="12"/>
    </row>
    <row r="16" spans="1:13" ht="57.75" customHeight="1">
      <c r="A16" s="12"/>
      <c r="B16" s="42" t="s">
        <v>101</v>
      </c>
      <c r="C16" s="42"/>
      <c r="D16" s="53" t="s">
        <v>107</v>
      </c>
      <c r="E16" s="54" t="s">
        <v>111</v>
      </c>
      <c r="F16" s="56">
        <v>20000000</v>
      </c>
      <c r="G16" s="42" t="s">
        <v>101</v>
      </c>
      <c r="H16" s="42"/>
      <c r="I16" s="53" t="s">
        <v>107</v>
      </c>
      <c r="J16" s="54" t="s">
        <v>111</v>
      </c>
      <c r="K16" s="56">
        <v>30000000</v>
      </c>
      <c r="L16" s="12"/>
    </row>
    <row r="17" spans="1:12" ht="41.25" customHeight="1">
      <c r="A17" s="12"/>
      <c r="B17" s="58" t="s">
        <v>113</v>
      </c>
      <c r="C17" s="41"/>
      <c r="D17" s="60" t="s">
        <v>114</v>
      </c>
      <c r="E17" s="51">
        <v>100</v>
      </c>
      <c r="F17" s="55">
        <v>35000000</v>
      </c>
      <c r="G17" s="58" t="s">
        <v>113</v>
      </c>
      <c r="H17" s="41"/>
      <c r="I17" s="61" t="s">
        <v>114</v>
      </c>
      <c r="J17" s="51">
        <v>100</v>
      </c>
      <c r="K17" s="55">
        <v>60000000</v>
      </c>
      <c r="L17" s="12"/>
    </row>
    <row r="18" spans="1:12" ht="42.75" customHeight="1">
      <c r="A18" s="12"/>
      <c r="B18" s="59" t="s">
        <v>115</v>
      </c>
      <c r="C18" s="12"/>
      <c r="D18" s="53" t="s">
        <v>116</v>
      </c>
      <c r="E18" s="54" t="s">
        <v>117</v>
      </c>
      <c r="F18" s="62">
        <v>35000000</v>
      </c>
      <c r="G18" s="59" t="s">
        <v>115</v>
      </c>
      <c r="H18" s="12"/>
      <c r="I18" s="53" t="s">
        <v>116</v>
      </c>
      <c r="J18" s="54" t="s">
        <v>117</v>
      </c>
      <c r="K18" s="56">
        <v>60000000</v>
      </c>
      <c r="L18" s="12"/>
    </row>
    <row r="19" spans="1:12" ht="44.25" customHeight="1">
      <c r="A19" s="12"/>
      <c r="B19" s="41" t="s">
        <v>118</v>
      </c>
      <c r="C19" s="41"/>
      <c r="D19" s="41" t="s">
        <v>119</v>
      </c>
      <c r="E19" s="51">
        <v>100</v>
      </c>
      <c r="F19" s="55">
        <f>F24+F23+F22+F21+F20</f>
        <v>283800000</v>
      </c>
      <c r="G19" s="41" t="s">
        <v>118</v>
      </c>
      <c r="H19" s="41"/>
      <c r="I19" s="41" t="s">
        <v>119</v>
      </c>
      <c r="J19" s="51">
        <v>100</v>
      </c>
      <c r="K19" s="55">
        <f>K24+K23+K22+K21+K20</f>
        <v>315700000</v>
      </c>
      <c r="L19" s="12"/>
    </row>
    <row r="20" spans="1:12" ht="45" customHeight="1">
      <c r="A20" s="12"/>
      <c r="B20" s="42" t="s">
        <v>120</v>
      </c>
      <c r="C20" s="42"/>
      <c r="D20" s="53" t="s">
        <v>125</v>
      </c>
      <c r="E20" s="54" t="s">
        <v>126</v>
      </c>
      <c r="F20" s="84">
        <v>30000000</v>
      </c>
      <c r="G20" s="42" t="s">
        <v>120</v>
      </c>
      <c r="H20" s="42"/>
      <c r="I20" s="53" t="s">
        <v>125</v>
      </c>
      <c r="J20" s="54" t="s">
        <v>126</v>
      </c>
      <c r="K20" s="56">
        <v>30000000</v>
      </c>
      <c r="L20" s="12"/>
    </row>
    <row r="21" spans="1:12" ht="57" customHeight="1">
      <c r="A21" s="12"/>
      <c r="B21" s="63" t="s">
        <v>121</v>
      </c>
      <c r="C21" s="42"/>
      <c r="D21" s="53" t="s">
        <v>127</v>
      </c>
      <c r="E21" s="54" t="s">
        <v>128</v>
      </c>
      <c r="F21" s="84">
        <v>20000000</v>
      </c>
      <c r="G21" s="63" t="s">
        <v>121</v>
      </c>
      <c r="H21" s="42"/>
      <c r="I21" s="53" t="s">
        <v>127</v>
      </c>
      <c r="J21" s="54" t="s">
        <v>128</v>
      </c>
      <c r="K21" s="56">
        <v>25000000</v>
      </c>
      <c r="L21" s="12"/>
    </row>
    <row r="22" spans="1:12" ht="54.75" customHeight="1">
      <c r="A22" s="12"/>
      <c r="B22" s="42" t="s">
        <v>122</v>
      </c>
      <c r="C22" s="42"/>
      <c r="D22" s="42" t="s">
        <v>129</v>
      </c>
      <c r="E22" s="54" t="s">
        <v>110</v>
      </c>
      <c r="F22" s="84">
        <v>20000000</v>
      </c>
      <c r="G22" s="42" t="s">
        <v>122</v>
      </c>
      <c r="H22" s="42"/>
      <c r="I22" s="42" t="s">
        <v>129</v>
      </c>
      <c r="J22" s="54" t="s">
        <v>110</v>
      </c>
      <c r="K22" s="56">
        <v>30000000</v>
      </c>
      <c r="L22" s="12"/>
    </row>
    <row r="23" spans="1:12" ht="36.75" customHeight="1">
      <c r="A23" s="12"/>
      <c r="B23" s="42" t="s">
        <v>123</v>
      </c>
      <c r="C23" s="42"/>
      <c r="D23" s="42" t="s">
        <v>130</v>
      </c>
      <c r="E23" s="54" t="s">
        <v>131</v>
      </c>
      <c r="F23" s="84">
        <v>13800000</v>
      </c>
      <c r="G23" s="42" t="s">
        <v>123</v>
      </c>
      <c r="H23" s="42"/>
      <c r="I23" s="42" t="s">
        <v>130</v>
      </c>
      <c r="J23" s="54" t="s">
        <v>131</v>
      </c>
      <c r="K23" s="56">
        <v>20700000</v>
      </c>
      <c r="L23" s="12"/>
    </row>
    <row r="24" spans="1:12" ht="57" customHeight="1">
      <c r="A24" s="12"/>
      <c r="B24" s="42" t="s">
        <v>124</v>
      </c>
      <c r="C24" s="42"/>
      <c r="D24" s="53" t="s">
        <v>132</v>
      </c>
      <c r="E24" s="54" t="s">
        <v>131</v>
      </c>
      <c r="F24" s="84">
        <v>200000000</v>
      </c>
      <c r="G24" s="42" t="s">
        <v>124</v>
      </c>
      <c r="H24" s="42"/>
      <c r="I24" s="53" t="s">
        <v>132</v>
      </c>
      <c r="J24" s="54" t="s">
        <v>131</v>
      </c>
      <c r="K24" s="56">
        <v>210000000</v>
      </c>
      <c r="L24" s="12"/>
    </row>
    <row r="25" spans="1:12" ht="70.5" customHeight="1">
      <c r="A25" s="12"/>
      <c r="B25" s="64" t="s">
        <v>133</v>
      </c>
      <c r="C25" s="12"/>
      <c r="D25" s="41" t="s">
        <v>134</v>
      </c>
      <c r="E25" s="51">
        <v>100</v>
      </c>
      <c r="F25" s="85">
        <v>120000000</v>
      </c>
      <c r="G25" s="64" t="s">
        <v>133</v>
      </c>
      <c r="H25" s="12"/>
      <c r="I25" s="41" t="s">
        <v>134</v>
      </c>
      <c r="J25" s="51">
        <v>100</v>
      </c>
      <c r="K25" s="55">
        <f>K27+K26</f>
        <v>140000000</v>
      </c>
      <c r="L25" s="12"/>
    </row>
    <row r="26" spans="1:12" ht="57" customHeight="1">
      <c r="A26" s="12"/>
      <c r="B26" s="53" t="s">
        <v>136</v>
      </c>
      <c r="C26" s="52"/>
      <c r="D26" s="59" t="s">
        <v>138</v>
      </c>
      <c r="E26" s="54" t="s">
        <v>139</v>
      </c>
      <c r="F26" s="84">
        <v>60000000</v>
      </c>
      <c r="G26" s="53" t="s">
        <v>136</v>
      </c>
      <c r="H26" s="52"/>
      <c r="I26" s="59" t="s">
        <v>138</v>
      </c>
      <c r="J26" s="54" t="s">
        <v>139</v>
      </c>
      <c r="K26" s="56">
        <v>70000000</v>
      </c>
      <c r="L26" s="12"/>
    </row>
    <row r="27" spans="1:12" ht="55.5" customHeight="1">
      <c r="A27" s="12"/>
      <c r="B27" s="53" t="s">
        <v>137</v>
      </c>
      <c r="C27" s="52"/>
      <c r="D27" s="53" t="s">
        <v>135</v>
      </c>
      <c r="E27" s="54" t="s">
        <v>139</v>
      </c>
      <c r="F27" s="84">
        <v>60000000</v>
      </c>
      <c r="G27" s="53" t="s">
        <v>137</v>
      </c>
      <c r="H27" s="52"/>
      <c r="I27" s="53" t="s">
        <v>135</v>
      </c>
      <c r="J27" s="54" t="s">
        <v>139</v>
      </c>
      <c r="K27" s="56">
        <v>70000000</v>
      </c>
      <c r="L27" s="12"/>
    </row>
    <row r="28" spans="1:12" ht="54.75" customHeight="1">
      <c r="A28" s="12"/>
      <c r="B28" s="41" t="s">
        <v>140</v>
      </c>
      <c r="C28" s="41"/>
      <c r="D28" s="41" t="s">
        <v>141</v>
      </c>
      <c r="E28" s="51">
        <v>100</v>
      </c>
      <c r="F28" s="55">
        <f>F30+F29</f>
        <v>159677523</v>
      </c>
      <c r="G28" s="41" t="s">
        <v>140</v>
      </c>
      <c r="H28" s="41"/>
      <c r="I28" s="41" t="s">
        <v>141</v>
      </c>
      <c r="J28" s="51">
        <v>100</v>
      </c>
      <c r="K28" s="55">
        <f>K30+K29</f>
        <v>180154671</v>
      </c>
      <c r="L28" s="12"/>
    </row>
    <row r="29" spans="1:12" ht="70.5" customHeight="1">
      <c r="A29" s="12"/>
      <c r="B29" s="42" t="s">
        <v>142</v>
      </c>
      <c r="C29" s="42"/>
      <c r="D29" s="53" t="s">
        <v>148</v>
      </c>
      <c r="E29" s="54" t="s">
        <v>131</v>
      </c>
      <c r="F29" s="84">
        <v>20492523</v>
      </c>
      <c r="G29" s="42" t="s">
        <v>142</v>
      </c>
      <c r="H29" s="42"/>
      <c r="I29" s="53" t="s">
        <v>148</v>
      </c>
      <c r="J29" s="54" t="s">
        <v>131</v>
      </c>
      <c r="K29" s="56">
        <v>30154671</v>
      </c>
      <c r="L29" s="12"/>
    </row>
    <row r="30" spans="1:12" ht="44.25" customHeight="1">
      <c r="A30" s="12"/>
      <c r="B30" s="42" t="s">
        <v>143</v>
      </c>
      <c r="C30" s="42"/>
      <c r="D30" s="53" t="s">
        <v>150</v>
      </c>
      <c r="E30" s="54" t="s">
        <v>131</v>
      </c>
      <c r="F30" s="84">
        <v>139185000</v>
      </c>
      <c r="G30" s="42" t="s">
        <v>143</v>
      </c>
      <c r="H30" s="42"/>
      <c r="I30" s="53" t="s">
        <v>150</v>
      </c>
      <c r="J30" s="54" t="s">
        <v>131</v>
      </c>
      <c r="K30" s="56">
        <v>150000000</v>
      </c>
      <c r="L30" s="12"/>
    </row>
    <row r="31" spans="1:12" ht="53.25" customHeight="1">
      <c r="A31" s="12"/>
      <c r="B31" s="41" t="s">
        <v>144</v>
      </c>
      <c r="C31" s="41"/>
      <c r="D31" s="41" t="s">
        <v>145</v>
      </c>
      <c r="E31" s="51">
        <v>100</v>
      </c>
      <c r="F31" s="55">
        <f>F33+F32</f>
        <v>105000000</v>
      </c>
      <c r="G31" s="41" t="s">
        <v>144</v>
      </c>
      <c r="H31" s="41"/>
      <c r="I31" s="41" t="s">
        <v>145</v>
      </c>
      <c r="J31" s="51">
        <v>100</v>
      </c>
      <c r="K31" s="55">
        <f>K33+K32</f>
        <v>170000000</v>
      </c>
      <c r="L31" s="12"/>
    </row>
    <row r="32" spans="1:12" ht="62.25" customHeight="1">
      <c r="A32" s="12"/>
      <c r="B32" s="42" t="s">
        <v>146</v>
      </c>
      <c r="C32" s="42"/>
      <c r="D32" s="53" t="s">
        <v>149</v>
      </c>
      <c r="E32" s="54" t="s">
        <v>158</v>
      </c>
      <c r="F32" s="56">
        <v>90000000</v>
      </c>
      <c r="G32" s="42" t="s">
        <v>146</v>
      </c>
      <c r="H32" s="42"/>
      <c r="I32" s="53" t="s">
        <v>149</v>
      </c>
      <c r="J32" s="54" t="s">
        <v>158</v>
      </c>
      <c r="K32" s="56">
        <v>150000000</v>
      </c>
      <c r="L32" s="12"/>
    </row>
    <row r="33" spans="1:12" ht="57.75" customHeight="1" thickBot="1">
      <c r="A33" s="12"/>
      <c r="B33" s="66" t="s">
        <v>147</v>
      </c>
      <c r="C33" s="42"/>
      <c r="D33" s="53" t="s">
        <v>151</v>
      </c>
      <c r="E33" s="54" t="s">
        <v>159</v>
      </c>
      <c r="F33" s="56">
        <v>15000000</v>
      </c>
      <c r="G33" s="65" t="s">
        <v>147</v>
      </c>
      <c r="H33" s="42"/>
      <c r="I33" s="53" t="s">
        <v>151</v>
      </c>
      <c r="J33" s="54" t="s">
        <v>159</v>
      </c>
      <c r="K33" s="56">
        <v>20000000</v>
      </c>
      <c r="L33" s="12"/>
    </row>
    <row r="34" spans="1:12" ht="78.75" customHeight="1">
      <c r="A34" s="57">
        <v>2</v>
      </c>
      <c r="B34" s="68" t="s">
        <v>152</v>
      </c>
      <c r="C34" s="74" t="s">
        <v>161</v>
      </c>
      <c r="D34" s="69" t="s">
        <v>82</v>
      </c>
      <c r="E34" s="50">
        <v>100</v>
      </c>
      <c r="F34" s="67">
        <f>F37+F35</f>
        <v>100000000</v>
      </c>
      <c r="G34" s="68" t="s">
        <v>152</v>
      </c>
      <c r="H34" s="74" t="s">
        <v>161</v>
      </c>
      <c r="I34" s="69" t="s">
        <v>82</v>
      </c>
      <c r="J34" s="50">
        <v>100</v>
      </c>
      <c r="K34" s="67">
        <f>K37+K35</f>
        <v>160000000</v>
      </c>
      <c r="L34" s="57" t="s">
        <v>112</v>
      </c>
    </row>
    <row r="35" spans="1:12" ht="75.75" customHeight="1">
      <c r="A35" s="12"/>
      <c r="B35" s="41" t="s">
        <v>153</v>
      </c>
      <c r="C35" s="41"/>
      <c r="D35" s="41" t="s">
        <v>82</v>
      </c>
      <c r="E35" s="51">
        <v>100</v>
      </c>
      <c r="F35" s="55">
        <v>50000000</v>
      </c>
      <c r="G35" s="41" t="s">
        <v>153</v>
      </c>
      <c r="H35" s="41"/>
      <c r="I35" s="41" t="s">
        <v>82</v>
      </c>
      <c r="J35" s="51">
        <v>100</v>
      </c>
      <c r="K35" s="55">
        <v>80000000</v>
      </c>
      <c r="L35" s="12"/>
    </row>
    <row r="36" spans="1:12" ht="63.75" customHeight="1">
      <c r="A36" s="12"/>
      <c r="B36" s="42" t="s">
        <v>154</v>
      </c>
      <c r="C36" s="42"/>
      <c r="D36" s="53" t="s">
        <v>157</v>
      </c>
      <c r="E36" s="54" t="s">
        <v>160</v>
      </c>
      <c r="F36" s="56">
        <v>50000000</v>
      </c>
      <c r="G36" s="42" t="s">
        <v>154</v>
      </c>
      <c r="H36" s="42"/>
      <c r="I36" s="53" t="s">
        <v>157</v>
      </c>
      <c r="J36" s="54" t="s">
        <v>160</v>
      </c>
      <c r="K36" s="56">
        <v>80000000</v>
      </c>
      <c r="L36" s="12"/>
    </row>
    <row r="37" spans="1:12" ht="78.75" customHeight="1">
      <c r="A37" s="12"/>
      <c r="B37" s="41" t="s">
        <v>155</v>
      </c>
      <c r="C37" s="41"/>
      <c r="D37" s="41" t="s">
        <v>156</v>
      </c>
      <c r="E37" s="51">
        <v>100</v>
      </c>
      <c r="F37" s="55">
        <v>50000000</v>
      </c>
      <c r="G37" s="41" t="s">
        <v>155</v>
      </c>
      <c r="H37" s="41"/>
      <c r="I37" s="41" t="s">
        <v>156</v>
      </c>
      <c r="J37" s="51">
        <v>100</v>
      </c>
      <c r="K37" s="55">
        <v>80000000</v>
      </c>
      <c r="L37" s="12"/>
    </row>
    <row r="38" spans="1:12" ht="78.75" customHeight="1" thickBot="1">
      <c r="A38" s="12"/>
      <c r="B38" s="42" t="s">
        <v>309</v>
      </c>
      <c r="C38" s="42"/>
      <c r="D38" s="53" t="s">
        <v>308</v>
      </c>
      <c r="E38" s="54" t="s">
        <v>310</v>
      </c>
      <c r="F38" s="56">
        <v>50000000</v>
      </c>
      <c r="G38" s="42" t="s">
        <v>309</v>
      </c>
      <c r="H38" s="42"/>
      <c r="I38" s="53" t="s">
        <v>308</v>
      </c>
      <c r="J38" s="54" t="s">
        <v>310</v>
      </c>
      <c r="K38" s="56">
        <v>80000000</v>
      </c>
      <c r="L38" s="12"/>
    </row>
    <row r="39" spans="1:12" ht="74.25" customHeight="1">
      <c r="A39" s="57">
        <v>3</v>
      </c>
      <c r="B39" s="76" t="s">
        <v>179</v>
      </c>
      <c r="C39" s="74" t="s">
        <v>161</v>
      </c>
      <c r="D39" s="77" t="s">
        <v>82</v>
      </c>
      <c r="E39" s="51">
        <v>100</v>
      </c>
      <c r="F39" s="55">
        <f>F40+F42+F44</f>
        <v>1000000000</v>
      </c>
      <c r="G39" s="76" t="s">
        <v>179</v>
      </c>
      <c r="H39" s="80" t="s">
        <v>161</v>
      </c>
      <c r="I39" s="77" t="s">
        <v>82</v>
      </c>
      <c r="J39" s="51">
        <v>100</v>
      </c>
      <c r="K39" s="55">
        <f>K40+K42+K44</f>
        <v>1300000000</v>
      </c>
      <c r="L39" s="57" t="s">
        <v>196</v>
      </c>
    </row>
    <row r="40" spans="1:12" ht="91.5" customHeight="1">
      <c r="A40" s="12"/>
      <c r="B40" s="41" t="s">
        <v>180</v>
      </c>
      <c r="C40" s="41"/>
      <c r="D40" s="41" t="s">
        <v>181</v>
      </c>
      <c r="E40" s="51">
        <v>100</v>
      </c>
      <c r="F40" s="55">
        <v>300000000</v>
      </c>
      <c r="G40" s="41" t="s">
        <v>180</v>
      </c>
      <c r="H40" s="41"/>
      <c r="I40" s="41" t="s">
        <v>181</v>
      </c>
      <c r="J40" s="51">
        <v>100</v>
      </c>
      <c r="K40" s="55">
        <v>350000000</v>
      </c>
      <c r="L40" s="12"/>
    </row>
    <row r="41" spans="1:12" ht="75.75" customHeight="1">
      <c r="A41" s="12"/>
      <c r="B41" s="42" t="s">
        <v>182</v>
      </c>
      <c r="C41" s="42"/>
      <c r="D41" s="53" t="s">
        <v>191</v>
      </c>
      <c r="E41" s="79" t="s">
        <v>195</v>
      </c>
      <c r="F41" s="56">
        <v>300000000</v>
      </c>
      <c r="G41" s="42" t="s">
        <v>182</v>
      </c>
      <c r="H41" s="42"/>
      <c r="I41" s="53" t="s">
        <v>191</v>
      </c>
      <c r="J41" s="79" t="s">
        <v>195</v>
      </c>
      <c r="K41" s="56">
        <v>350000000</v>
      </c>
      <c r="L41" s="12"/>
    </row>
    <row r="42" spans="1:12" ht="63.75" customHeight="1">
      <c r="A42" s="12"/>
      <c r="B42" s="41" t="s">
        <v>183</v>
      </c>
      <c r="C42" s="41"/>
      <c r="D42" s="41" t="s">
        <v>184</v>
      </c>
      <c r="E42" s="51">
        <v>100</v>
      </c>
      <c r="F42" s="55">
        <v>300000000</v>
      </c>
      <c r="G42" s="41" t="s">
        <v>183</v>
      </c>
      <c r="H42" s="41"/>
      <c r="I42" s="41" t="s">
        <v>184</v>
      </c>
      <c r="J42" s="51">
        <v>100</v>
      </c>
      <c r="K42" s="55">
        <v>350000000</v>
      </c>
      <c r="L42" s="12"/>
    </row>
    <row r="43" spans="1:12" ht="67.5" customHeight="1">
      <c r="A43" s="12"/>
      <c r="B43" s="42" t="s">
        <v>185</v>
      </c>
      <c r="C43" s="42"/>
      <c r="D43" s="53" t="s">
        <v>192</v>
      </c>
      <c r="E43" s="54" t="s">
        <v>194</v>
      </c>
      <c r="F43" s="56">
        <v>300000000</v>
      </c>
      <c r="G43" s="42" t="s">
        <v>185</v>
      </c>
      <c r="H43" s="42"/>
      <c r="I43" s="53" t="s">
        <v>192</v>
      </c>
      <c r="J43" s="54" t="s">
        <v>194</v>
      </c>
      <c r="K43" s="56">
        <v>350000000</v>
      </c>
      <c r="L43" s="12"/>
    </row>
    <row r="44" spans="1:12" ht="66" customHeight="1">
      <c r="A44" s="12"/>
      <c r="B44" s="41" t="s">
        <v>186</v>
      </c>
      <c r="C44" s="41"/>
      <c r="D44" s="41" t="s">
        <v>187</v>
      </c>
      <c r="E44" s="51">
        <v>100</v>
      </c>
      <c r="F44" s="55">
        <f>F46+F45</f>
        <v>400000000</v>
      </c>
      <c r="G44" s="41" t="s">
        <v>186</v>
      </c>
      <c r="H44" s="41"/>
      <c r="I44" s="41" t="s">
        <v>187</v>
      </c>
      <c r="J44" s="51">
        <v>100</v>
      </c>
      <c r="K44" s="55">
        <f>K46+K45</f>
        <v>600000000</v>
      </c>
      <c r="L44" s="12"/>
    </row>
    <row r="45" spans="1:12" ht="90.75" customHeight="1">
      <c r="A45" s="12"/>
      <c r="B45" s="42" t="s">
        <v>188</v>
      </c>
      <c r="C45" s="42"/>
      <c r="D45" s="59" t="s">
        <v>193</v>
      </c>
      <c r="E45" s="54" t="s">
        <v>131</v>
      </c>
      <c r="F45" s="56">
        <v>200000000</v>
      </c>
      <c r="G45" s="42" t="s">
        <v>188</v>
      </c>
      <c r="H45" s="42"/>
      <c r="I45" s="59" t="s">
        <v>193</v>
      </c>
      <c r="J45" s="54" t="s">
        <v>131</v>
      </c>
      <c r="K45" s="56">
        <v>300000000</v>
      </c>
      <c r="L45" s="12"/>
    </row>
    <row r="46" spans="1:12" ht="86.25" customHeight="1" thickBot="1">
      <c r="A46" s="12"/>
      <c r="B46" s="42" t="s">
        <v>189</v>
      </c>
      <c r="C46" s="42"/>
      <c r="D46" s="53" t="s">
        <v>190</v>
      </c>
      <c r="E46" s="54" t="s">
        <v>160</v>
      </c>
      <c r="F46" s="56">
        <v>200000000</v>
      </c>
      <c r="G46" s="42" t="s">
        <v>189</v>
      </c>
      <c r="H46" s="42"/>
      <c r="I46" s="53" t="s">
        <v>190</v>
      </c>
      <c r="J46" s="54" t="s">
        <v>160</v>
      </c>
      <c r="K46" s="56">
        <v>300000000</v>
      </c>
      <c r="L46" s="12"/>
    </row>
    <row r="47" spans="1:12" ht="55.5" customHeight="1">
      <c r="A47" s="57">
        <v>4</v>
      </c>
      <c r="B47" s="76" t="s">
        <v>197</v>
      </c>
      <c r="C47" s="74" t="s">
        <v>2</v>
      </c>
      <c r="D47" s="77" t="s">
        <v>198</v>
      </c>
      <c r="E47" s="51">
        <v>100</v>
      </c>
      <c r="F47" s="55">
        <f>F48+F50</f>
        <v>100000000</v>
      </c>
      <c r="G47" s="76" t="s">
        <v>197</v>
      </c>
      <c r="H47" s="74" t="s">
        <v>2</v>
      </c>
      <c r="I47" s="77" t="s">
        <v>198</v>
      </c>
      <c r="J47" s="51">
        <v>100</v>
      </c>
      <c r="K47" s="55">
        <f>K48+K50</f>
        <v>140000000</v>
      </c>
      <c r="L47" s="57" t="s">
        <v>112</v>
      </c>
    </row>
    <row r="48" spans="1:12" ht="60" customHeight="1">
      <c r="A48" s="12"/>
      <c r="B48" s="41" t="s">
        <v>199</v>
      </c>
      <c r="C48" s="41"/>
      <c r="D48" s="41" t="s">
        <v>200</v>
      </c>
      <c r="E48" s="51">
        <v>100</v>
      </c>
      <c r="F48" s="55">
        <v>50000000</v>
      </c>
      <c r="G48" s="41" t="s">
        <v>199</v>
      </c>
      <c r="H48" s="41"/>
      <c r="I48" s="41" t="s">
        <v>200</v>
      </c>
      <c r="J48" s="51">
        <v>100</v>
      </c>
      <c r="K48" s="55">
        <v>70000000</v>
      </c>
      <c r="L48" s="12"/>
    </row>
    <row r="49" spans="1:12" ht="79.5" customHeight="1">
      <c r="A49" s="12"/>
      <c r="B49" s="42" t="s">
        <v>201</v>
      </c>
      <c r="C49" s="42"/>
      <c r="D49" s="53" t="s">
        <v>206</v>
      </c>
      <c r="E49" s="54" t="s">
        <v>131</v>
      </c>
      <c r="F49" s="56">
        <v>50000000</v>
      </c>
      <c r="G49" s="42" t="s">
        <v>201</v>
      </c>
      <c r="H49" s="42"/>
      <c r="I49" s="53" t="s">
        <v>206</v>
      </c>
      <c r="J49" s="54" t="s">
        <v>131</v>
      </c>
      <c r="K49" s="56">
        <v>70000000</v>
      </c>
      <c r="L49" s="12"/>
    </row>
    <row r="50" spans="1:12" ht="73.5" customHeight="1">
      <c r="A50" s="12"/>
      <c r="B50" s="41" t="s">
        <v>202</v>
      </c>
      <c r="C50" s="41"/>
      <c r="D50" s="41" t="s">
        <v>203</v>
      </c>
      <c r="E50" s="51">
        <v>100</v>
      </c>
      <c r="F50" s="55">
        <v>50000000</v>
      </c>
      <c r="G50" s="41" t="s">
        <v>202</v>
      </c>
      <c r="H50" s="41"/>
      <c r="I50" s="41" t="s">
        <v>203</v>
      </c>
      <c r="J50" s="51">
        <v>100</v>
      </c>
      <c r="K50" s="55">
        <v>70000000</v>
      </c>
      <c r="L50" s="12"/>
    </row>
    <row r="51" spans="1:12" ht="75.75" customHeight="1" thickBot="1">
      <c r="A51" s="12"/>
      <c r="B51" s="42" t="s">
        <v>204</v>
      </c>
      <c r="C51" s="42"/>
      <c r="D51" s="53" t="s">
        <v>205</v>
      </c>
      <c r="E51" s="54" t="s">
        <v>207</v>
      </c>
      <c r="F51" s="56">
        <v>50000000</v>
      </c>
      <c r="G51" s="42" t="s">
        <v>204</v>
      </c>
      <c r="H51" s="42"/>
      <c r="I51" s="53" t="s">
        <v>205</v>
      </c>
      <c r="J51" s="54" t="s">
        <v>207</v>
      </c>
      <c r="K51" s="56">
        <v>70000000</v>
      </c>
      <c r="L51" s="12"/>
    </row>
    <row r="52" spans="1:12" ht="58.5" customHeight="1">
      <c r="A52" s="78">
        <v>5</v>
      </c>
      <c r="B52" s="72" t="s">
        <v>171</v>
      </c>
      <c r="C52" s="80" t="s">
        <v>161</v>
      </c>
      <c r="D52" s="73" t="s">
        <v>172</v>
      </c>
      <c r="E52" s="51">
        <v>100</v>
      </c>
      <c r="F52" s="55">
        <v>402290050</v>
      </c>
      <c r="G52" s="72" t="s">
        <v>171</v>
      </c>
      <c r="H52" s="74" t="s">
        <v>161</v>
      </c>
      <c r="I52" s="73" t="s">
        <v>172</v>
      </c>
      <c r="J52" s="51">
        <v>100</v>
      </c>
      <c r="K52" s="55">
        <v>402290050</v>
      </c>
      <c r="L52" s="57" t="s">
        <v>112</v>
      </c>
    </row>
    <row r="53" spans="1:12" ht="63.75" customHeight="1">
      <c r="A53" s="12"/>
      <c r="B53" s="41" t="s">
        <v>173</v>
      </c>
      <c r="C53" s="41"/>
      <c r="D53" s="41" t="s">
        <v>174</v>
      </c>
      <c r="E53" s="51">
        <v>100</v>
      </c>
      <c r="F53" s="55">
        <f>F55+F54</f>
        <v>402290050</v>
      </c>
      <c r="G53" s="41" t="s">
        <v>173</v>
      </c>
      <c r="H53" s="41"/>
      <c r="I53" s="41" t="s">
        <v>174</v>
      </c>
      <c r="J53" s="51">
        <v>100</v>
      </c>
      <c r="K53" s="55">
        <f>K55+K54</f>
        <v>402290050</v>
      </c>
      <c r="L53" s="12"/>
    </row>
    <row r="54" spans="1:12" ht="80.25" customHeight="1">
      <c r="A54" s="12"/>
      <c r="B54" s="42" t="s">
        <v>175</v>
      </c>
      <c r="C54" s="42"/>
      <c r="D54" s="53" t="s">
        <v>178</v>
      </c>
      <c r="E54" s="54" t="s">
        <v>160</v>
      </c>
      <c r="F54" s="56">
        <v>201145025</v>
      </c>
      <c r="G54" s="42" t="s">
        <v>175</v>
      </c>
      <c r="H54" s="42"/>
      <c r="I54" s="53" t="s">
        <v>178</v>
      </c>
      <c r="J54" s="54" t="s">
        <v>160</v>
      </c>
      <c r="K54" s="56">
        <v>201145025</v>
      </c>
      <c r="L54" s="12"/>
    </row>
    <row r="55" spans="1:12" ht="57.75" customHeight="1" thickBot="1">
      <c r="A55" s="12"/>
      <c r="B55" s="42" t="s">
        <v>176</v>
      </c>
      <c r="C55" s="42"/>
      <c r="D55" s="53" t="s">
        <v>177</v>
      </c>
      <c r="E55" s="54" t="s">
        <v>160</v>
      </c>
      <c r="F55" s="56">
        <v>201145025</v>
      </c>
      <c r="G55" s="42" t="s">
        <v>176</v>
      </c>
      <c r="H55" s="42"/>
      <c r="I55" s="53" t="s">
        <v>177</v>
      </c>
      <c r="J55" s="54" t="s">
        <v>160</v>
      </c>
      <c r="K55" s="56">
        <v>201145025</v>
      </c>
      <c r="L55" s="12"/>
    </row>
    <row r="56" spans="1:12" ht="70.5" customHeight="1">
      <c r="A56" s="78">
        <v>6</v>
      </c>
      <c r="B56" s="76" t="s">
        <v>208</v>
      </c>
      <c r="C56" s="74" t="s">
        <v>2</v>
      </c>
      <c r="D56" s="77" t="s">
        <v>209</v>
      </c>
      <c r="E56" s="78" t="s">
        <v>219</v>
      </c>
      <c r="F56" s="55">
        <f>F57+F59</f>
        <v>120000000</v>
      </c>
      <c r="G56" s="76" t="s">
        <v>208</v>
      </c>
      <c r="H56" s="74" t="s">
        <v>2</v>
      </c>
      <c r="I56" s="77" t="s">
        <v>209</v>
      </c>
      <c r="J56" s="78" t="s">
        <v>219</v>
      </c>
      <c r="K56" s="55">
        <f>K59+K57</f>
        <v>135000000</v>
      </c>
      <c r="L56" s="57" t="s">
        <v>112</v>
      </c>
    </row>
    <row r="57" spans="1:12" ht="57" customHeight="1">
      <c r="A57" s="78"/>
      <c r="B57" s="41" t="s">
        <v>210</v>
      </c>
      <c r="C57" s="41"/>
      <c r="D57" s="41" t="s">
        <v>211</v>
      </c>
      <c r="E57" s="51">
        <v>100</v>
      </c>
      <c r="F57" s="55">
        <v>60000000</v>
      </c>
      <c r="G57" s="41" t="s">
        <v>210</v>
      </c>
      <c r="H57" s="41"/>
      <c r="I57" s="41" t="s">
        <v>211</v>
      </c>
      <c r="J57" s="51">
        <v>100</v>
      </c>
      <c r="K57" s="55">
        <v>70000000</v>
      </c>
      <c r="L57" s="12"/>
    </row>
    <row r="58" spans="1:12" ht="87" customHeight="1">
      <c r="A58" s="12"/>
      <c r="B58" s="42" t="s">
        <v>212</v>
      </c>
      <c r="C58" s="42"/>
      <c r="D58" s="53" t="s">
        <v>216</v>
      </c>
      <c r="E58" s="54" t="s">
        <v>218</v>
      </c>
      <c r="F58" s="56">
        <v>60000000</v>
      </c>
      <c r="G58" s="42" t="s">
        <v>212</v>
      </c>
      <c r="H58" s="42"/>
      <c r="I58" s="53" t="s">
        <v>216</v>
      </c>
      <c r="J58" s="54" t="s">
        <v>218</v>
      </c>
      <c r="K58" s="56">
        <v>70000000</v>
      </c>
      <c r="L58" s="12"/>
    </row>
    <row r="59" spans="1:12" ht="69" customHeight="1">
      <c r="A59" s="12"/>
      <c r="B59" s="41" t="s">
        <v>213</v>
      </c>
      <c r="C59" s="82"/>
      <c r="D59" s="41" t="s">
        <v>214</v>
      </c>
      <c r="E59" s="51">
        <v>100</v>
      </c>
      <c r="F59" s="55">
        <v>60000000</v>
      </c>
      <c r="G59" s="41" t="s">
        <v>213</v>
      </c>
      <c r="H59" s="41"/>
      <c r="I59" s="41" t="s">
        <v>214</v>
      </c>
      <c r="J59" s="51">
        <v>100</v>
      </c>
      <c r="K59" s="55">
        <v>65000000</v>
      </c>
      <c r="L59" s="12"/>
    </row>
    <row r="60" spans="1:12" ht="63" customHeight="1" thickBot="1">
      <c r="A60" s="12"/>
      <c r="B60" s="42" t="s">
        <v>215</v>
      </c>
      <c r="C60" s="42"/>
      <c r="D60" s="53" t="s">
        <v>217</v>
      </c>
      <c r="E60" s="54" t="s">
        <v>103</v>
      </c>
      <c r="F60" s="56">
        <v>60000000</v>
      </c>
      <c r="G60" s="42" t="s">
        <v>215</v>
      </c>
      <c r="H60" s="42"/>
      <c r="I60" s="53" t="s">
        <v>217</v>
      </c>
      <c r="J60" s="54" t="s">
        <v>103</v>
      </c>
      <c r="K60" s="56">
        <v>65000000</v>
      </c>
      <c r="L60" s="12"/>
    </row>
    <row r="61" spans="1:12" ht="56.25" customHeight="1">
      <c r="A61" s="57">
        <v>7</v>
      </c>
      <c r="B61" s="76" t="s">
        <v>220</v>
      </c>
      <c r="C61" s="80" t="s">
        <v>161</v>
      </c>
      <c r="D61" s="77" t="s">
        <v>221</v>
      </c>
      <c r="E61" s="51">
        <v>100</v>
      </c>
      <c r="F61" s="55">
        <f>F62+F64</f>
        <v>600000000</v>
      </c>
      <c r="G61" s="76" t="s">
        <v>220</v>
      </c>
      <c r="H61" s="80" t="s">
        <v>161</v>
      </c>
      <c r="I61" s="77" t="s">
        <v>221</v>
      </c>
      <c r="J61" s="51">
        <v>100</v>
      </c>
      <c r="K61" s="55">
        <f>K62+K64</f>
        <v>750000000</v>
      </c>
      <c r="L61" s="57" t="s">
        <v>196</v>
      </c>
    </row>
    <row r="62" spans="1:12" ht="63" customHeight="1">
      <c r="A62" s="12"/>
      <c r="B62" s="41" t="s">
        <v>222</v>
      </c>
      <c r="C62" s="41"/>
      <c r="D62" s="41" t="s">
        <v>223</v>
      </c>
      <c r="E62" s="51">
        <v>100</v>
      </c>
      <c r="F62" s="55">
        <v>200000000</v>
      </c>
      <c r="G62" s="41" t="s">
        <v>222</v>
      </c>
      <c r="H62" s="41"/>
      <c r="I62" s="41" t="s">
        <v>223</v>
      </c>
      <c r="J62" s="51">
        <v>100</v>
      </c>
      <c r="K62" s="55">
        <v>250000000</v>
      </c>
      <c r="L62" s="12"/>
    </row>
    <row r="63" spans="1:12" ht="79.5" customHeight="1">
      <c r="A63" s="12"/>
      <c r="B63" s="42" t="s">
        <v>224</v>
      </c>
      <c r="C63" s="42"/>
      <c r="D63" s="53" t="s">
        <v>230</v>
      </c>
      <c r="E63" s="54" t="s">
        <v>195</v>
      </c>
      <c r="F63" s="56">
        <v>200000000</v>
      </c>
      <c r="G63" s="42" t="s">
        <v>224</v>
      </c>
      <c r="H63" s="42"/>
      <c r="I63" s="53" t="s">
        <v>230</v>
      </c>
      <c r="J63" s="54" t="s">
        <v>195</v>
      </c>
      <c r="K63" s="56">
        <v>250000000</v>
      </c>
      <c r="L63" s="12"/>
    </row>
    <row r="64" spans="1:12" ht="55.5" customHeight="1">
      <c r="A64" s="12"/>
      <c r="B64" s="41" t="s">
        <v>225</v>
      </c>
      <c r="C64" s="41"/>
      <c r="D64" s="41" t="s">
        <v>226</v>
      </c>
      <c r="E64" s="51">
        <v>100</v>
      </c>
      <c r="F64" s="55">
        <f>F66+F65</f>
        <v>400000000</v>
      </c>
      <c r="G64" s="41" t="s">
        <v>225</v>
      </c>
      <c r="H64" s="41"/>
      <c r="I64" s="41" t="s">
        <v>226</v>
      </c>
      <c r="J64" s="51">
        <v>100</v>
      </c>
      <c r="K64" s="55">
        <f>K66+K65</f>
        <v>500000000</v>
      </c>
      <c r="L64" s="12"/>
    </row>
    <row r="65" spans="1:12" ht="75.75" customHeight="1">
      <c r="A65" s="78"/>
      <c r="B65" s="42" t="s">
        <v>227</v>
      </c>
      <c r="C65" s="42"/>
      <c r="D65" s="53" t="s">
        <v>229</v>
      </c>
      <c r="E65" s="54" t="s">
        <v>207</v>
      </c>
      <c r="F65" s="56">
        <v>200000000</v>
      </c>
      <c r="G65" s="42" t="s">
        <v>227</v>
      </c>
      <c r="H65" s="42"/>
      <c r="I65" s="53" t="s">
        <v>229</v>
      </c>
      <c r="J65" s="54" t="s">
        <v>207</v>
      </c>
      <c r="K65" s="56">
        <v>250000000</v>
      </c>
      <c r="L65" s="57"/>
    </row>
    <row r="66" spans="1:12" ht="68.25" customHeight="1" thickBot="1">
      <c r="A66" s="12"/>
      <c r="B66" s="81" t="s">
        <v>228</v>
      </c>
      <c r="C66" s="81"/>
      <c r="D66" s="53" t="s">
        <v>229</v>
      </c>
      <c r="E66" s="54" t="s">
        <v>194</v>
      </c>
      <c r="F66" s="56">
        <v>200000000</v>
      </c>
      <c r="G66" s="81" t="s">
        <v>228</v>
      </c>
      <c r="H66" s="81"/>
      <c r="I66" s="53" t="s">
        <v>229</v>
      </c>
      <c r="J66" s="54" t="s">
        <v>194</v>
      </c>
      <c r="K66" s="56">
        <v>250000000</v>
      </c>
      <c r="L66" s="12"/>
    </row>
    <row r="67" spans="1:12" ht="24.75" customHeight="1">
      <c r="A67" s="12"/>
      <c r="B67" s="42"/>
      <c r="C67" s="42"/>
      <c r="D67" s="53"/>
      <c r="E67" s="54"/>
      <c r="F67" s="55">
        <f>F61+F56+F52+F47+F39+F34+F8</f>
        <v>4548791295</v>
      </c>
      <c r="G67" s="42"/>
      <c r="H67" s="42"/>
      <c r="I67" s="53"/>
      <c r="J67" s="54"/>
      <c r="K67" s="55">
        <f>K8+K34+K39+K47+K52+K56+K61</f>
        <v>5662272695</v>
      </c>
      <c r="L67" s="12"/>
    </row>
    <row r="68" spans="1:12" ht="15.75" customHeight="1"/>
    <row r="69" spans="1:12" ht="15.75" customHeight="1"/>
    <row r="70" spans="1:12" ht="15.75" customHeight="1"/>
    <row r="71" spans="1:12" ht="15.75" customHeight="1"/>
    <row r="72" spans="1:12" ht="15.75" customHeight="1"/>
    <row r="73" spans="1:12" ht="15.75" customHeight="1"/>
    <row r="74" spans="1:12" ht="15.75" customHeight="1"/>
    <row r="75" spans="1:12" ht="15.75" customHeight="1"/>
    <row r="76" spans="1:12" ht="15.75" customHeight="1"/>
    <row r="77" spans="1:12" ht="15.75" customHeight="1"/>
    <row r="78" spans="1:12" ht="15.75" customHeight="1"/>
    <row r="79" spans="1:12" ht="15.75" customHeight="1"/>
    <row r="80" spans="1:12" ht="15.75" customHeight="1"/>
    <row r="81" spans="6:6" ht="15.75" customHeight="1"/>
    <row r="82" spans="6:6" ht="15.75" customHeight="1"/>
    <row r="83" spans="6:6" ht="15.75" customHeight="1"/>
    <row r="84" spans="6:6" ht="15.75" customHeight="1">
      <c r="F84" s="86">
        <f>F67</f>
        <v>4548791295</v>
      </c>
    </row>
    <row r="85" spans="6:6" ht="15.75" customHeight="1"/>
    <row r="86" spans="6:6" ht="15.75" customHeight="1"/>
    <row r="87" spans="6:6" ht="15.75" customHeight="1"/>
    <row r="88" spans="6:6" ht="15.75" customHeight="1"/>
    <row r="89" spans="6:6" ht="15.75" customHeight="1"/>
    <row r="90" spans="6:6" ht="15.75" customHeight="1"/>
    <row r="91" spans="6:6" ht="15.75" customHeight="1"/>
    <row r="92" spans="6:6" ht="15.75" customHeight="1"/>
    <row r="93" spans="6:6" ht="15.75" customHeight="1"/>
    <row r="94" spans="6:6" ht="15.75" customHeight="1"/>
    <row r="95" spans="6:6" ht="15.75" customHeight="1"/>
    <row r="96" spans="6: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</sheetData>
  <mergeCells count="7">
    <mergeCell ref="A1:L1"/>
    <mergeCell ref="A2:L2"/>
    <mergeCell ref="A3:L3"/>
    <mergeCell ref="A5:A6"/>
    <mergeCell ref="B5:F5"/>
    <mergeCell ref="G5:K5"/>
    <mergeCell ref="L5:L6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G989"/>
  <sheetViews>
    <sheetView topLeftCell="A4" workbookViewId="0">
      <selection activeCell="I8" sqref="I8"/>
    </sheetView>
  </sheetViews>
  <sheetFormatPr defaultColWidth="14.42578125" defaultRowHeight="15" customHeight="1"/>
  <cols>
    <col min="1" max="1" width="5.42578125" customWidth="1"/>
    <col min="2" max="2" width="35.28515625" customWidth="1"/>
    <col min="3" max="3" width="29.42578125" customWidth="1"/>
    <col min="4" max="4" width="18.5703125" customWidth="1"/>
    <col min="5" max="5" width="28" customWidth="1"/>
    <col min="6" max="7" width="16.85546875" customWidth="1"/>
    <col min="8" max="26" width="8.85546875" customWidth="1"/>
  </cols>
  <sheetData>
    <row r="1" spans="1:7" ht="15.75">
      <c r="A1" s="183" t="s">
        <v>46</v>
      </c>
      <c r="B1" s="166"/>
      <c r="C1" s="166"/>
      <c r="D1" s="166"/>
      <c r="E1" s="166"/>
      <c r="F1" s="166"/>
      <c r="G1" s="166"/>
    </row>
    <row r="2" spans="1:7" ht="15.75">
      <c r="A2" s="183" t="s">
        <v>47</v>
      </c>
      <c r="B2" s="166"/>
      <c r="C2" s="166"/>
      <c r="D2" s="166"/>
      <c r="E2" s="166"/>
      <c r="F2" s="166"/>
      <c r="G2" s="166"/>
    </row>
    <row r="3" spans="1:7" ht="15.75">
      <c r="A3" s="183" t="s">
        <v>2</v>
      </c>
      <c r="B3" s="166"/>
      <c r="C3" s="166"/>
      <c r="D3" s="166"/>
      <c r="E3" s="166"/>
      <c r="F3" s="166"/>
      <c r="G3" s="166"/>
    </row>
    <row r="4" spans="1:7" ht="15.75">
      <c r="A4" s="28" t="s">
        <v>68</v>
      </c>
      <c r="B4" s="28"/>
      <c r="C4" s="28"/>
      <c r="D4" s="28"/>
      <c r="E4" s="28"/>
      <c r="F4" s="28"/>
      <c r="G4" s="28"/>
    </row>
    <row r="5" spans="1:7" ht="45" customHeight="1">
      <c r="A5" s="29" t="s">
        <v>21</v>
      </c>
      <c r="B5" s="29" t="s">
        <v>48</v>
      </c>
      <c r="C5" s="29" t="s">
        <v>88</v>
      </c>
      <c r="D5" s="29" t="s">
        <v>41</v>
      </c>
      <c r="E5" s="29" t="s">
        <v>42</v>
      </c>
      <c r="F5" s="29" t="s">
        <v>85</v>
      </c>
      <c r="G5" s="29" t="s">
        <v>49</v>
      </c>
    </row>
    <row r="6" spans="1:7" ht="30.75" customHeight="1" thickBo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</row>
    <row r="7" spans="1:7" ht="61.5" customHeight="1">
      <c r="A7" s="14"/>
      <c r="B7" s="39" t="s">
        <v>78</v>
      </c>
      <c r="C7" s="40" t="s">
        <v>79</v>
      </c>
      <c r="D7" s="11" t="s">
        <v>81</v>
      </c>
      <c r="E7" s="43" t="s">
        <v>82</v>
      </c>
      <c r="F7" s="40" t="s">
        <v>87</v>
      </c>
      <c r="G7" s="44" t="s">
        <v>86</v>
      </c>
    </row>
    <row r="8" spans="1:7" ht="62.25" customHeight="1">
      <c r="A8" s="14"/>
      <c r="B8" s="15"/>
      <c r="C8" s="39" t="s">
        <v>80</v>
      </c>
      <c r="D8" s="14"/>
      <c r="E8" s="42" t="s">
        <v>83</v>
      </c>
      <c r="F8" s="14"/>
      <c r="G8" s="14"/>
    </row>
    <row r="9" spans="1:7" ht="93.75" customHeight="1">
      <c r="A9" s="14"/>
      <c r="B9" s="15"/>
      <c r="C9" s="39" t="s">
        <v>77</v>
      </c>
      <c r="D9" s="14"/>
      <c r="E9" s="42" t="s">
        <v>84</v>
      </c>
      <c r="F9" s="14"/>
      <c r="G9" s="14"/>
    </row>
    <row r="10" spans="1:7" ht="23.25" customHeight="1">
      <c r="A10" s="14"/>
      <c r="B10" s="15"/>
      <c r="C10" s="6"/>
      <c r="D10" s="14"/>
      <c r="E10" s="14"/>
      <c r="F10" s="14"/>
      <c r="G10" s="14"/>
    </row>
    <row r="11" spans="1:7" ht="15.75" customHeight="1">
      <c r="A11" s="16"/>
      <c r="B11" s="16"/>
      <c r="C11" s="16"/>
      <c r="D11" s="16"/>
      <c r="E11" s="16"/>
      <c r="F11" s="16"/>
      <c r="G11" s="16"/>
    </row>
    <row r="12" spans="1:7" ht="15.75" customHeight="1">
      <c r="A12" s="16"/>
      <c r="B12" s="16"/>
      <c r="C12" s="16"/>
      <c r="D12" s="16"/>
      <c r="E12" s="16"/>
      <c r="F12" s="16"/>
      <c r="G12" s="16"/>
    </row>
    <row r="13" spans="1:7" ht="15.75" customHeight="1">
      <c r="A13" s="16"/>
      <c r="B13" s="16"/>
      <c r="C13" s="16"/>
      <c r="D13" s="16"/>
      <c r="E13" s="16"/>
      <c r="F13" s="16"/>
      <c r="G13" s="16"/>
    </row>
    <row r="14" spans="1:7" ht="15.75" customHeight="1">
      <c r="A14" s="16"/>
      <c r="B14" s="16"/>
      <c r="C14" s="16"/>
      <c r="D14" s="16"/>
      <c r="E14" s="16"/>
      <c r="F14" s="16"/>
      <c r="G14" s="16"/>
    </row>
    <row r="15" spans="1:7" ht="15.75" customHeight="1"/>
    <row r="16" spans="1:7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3">
    <mergeCell ref="A1:G1"/>
    <mergeCell ref="A2:G2"/>
    <mergeCell ref="A3:G3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Z998"/>
  <sheetViews>
    <sheetView topLeftCell="A4" workbookViewId="0">
      <selection activeCell="I10" sqref="I10"/>
    </sheetView>
  </sheetViews>
  <sheetFormatPr defaultColWidth="14.42578125" defaultRowHeight="15" customHeight="1"/>
  <cols>
    <col min="1" max="1" width="14.5703125" customWidth="1"/>
    <col min="2" max="2" width="24.42578125" customWidth="1"/>
    <col min="3" max="3" width="24" customWidth="1"/>
    <col min="4" max="4" width="10.85546875" customWidth="1"/>
    <col min="5" max="5" width="12.28515625" customWidth="1"/>
    <col min="6" max="6" width="11" customWidth="1"/>
    <col min="7" max="7" width="11.85546875" customWidth="1"/>
    <col min="8" max="8" width="12.85546875" customWidth="1"/>
    <col min="9" max="9" width="14" customWidth="1"/>
    <col min="10" max="26" width="10.7109375" customWidth="1"/>
  </cols>
  <sheetData>
    <row r="1" spans="1:26" ht="13.5" customHeight="1">
      <c r="A1" s="185" t="s">
        <v>50</v>
      </c>
      <c r="B1" s="186"/>
      <c r="C1" s="186"/>
      <c r="D1" s="186"/>
      <c r="E1" s="186"/>
      <c r="F1" s="186"/>
      <c r="G1" s="186"/>
      <c r="H1" s="186"/>
      <c r="I1" s="18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187" t="s">
        <v>70</v>
      </c>
      <c r="B2" s="186"/>
      <c r="C2" s="186"/>
      <c r="D2" s="186"/>
      <c r="E2" s="186"/>
      <c r="F2" s="186"/>
      <c r="G2" s="186"/>
      <c r="H2" s="186"/>
      <c r="I2" s="18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9.5" customHeight="1">
      <c r="A4" s="184" t="s">
        <v>51</v>
      </c>
      <c r="B4" s="184" t="s">
        <v>52</v>
      </c>
      <c r="C4" s="184" t="s">
        <v>53</v>
      </c>
      <c r="D4" s="184" t="s">
        <v>54</v>
      </c>
      <c r="E4" s="189" t="s">
        <v>55</v>
      </c>
      <c r="F4" s="190"/>
      <c r="G4" s="191"/>
      <c r="H4" s="184" t="s">
        <v>56</v>
      </c>
      <c r="I4" s="184" t="s">
        <v>57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>
      <c r="A5" s="188"/>
      <c r="B5" s="188"/>
      <c r="C5" s="188"/>
      <c r="D5" s="188"/>
      <c r="E5" s="192"/>
      <c r="F5" s="193"/>
      <c r="G5" s="194"/>
      <c r="H5" s="180"/>
      <c r="I5" s="18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9.5" customHeight="1">
      <c r="A6" s="180"/>
      <c r="B6" s="180"/>
      <c r="C6" s="180"/>
      <c r="D6" s="180"/>
      <c r="E6" s="31">
        <v>2022</v>
      </c>
      <c r="F6" s="31">
        <v>2023</v>
      </c>
      <c r="G6" s="31">
        <v>2024</v>
      </c>
      <c r="H6" s="31">
        <v>2022</v>
      </c>
      <c r="I6" s="31">
        <v>2022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9.25" customHeight="1">
      <c r="A7" s="32">
        <v>1</v>
      </c>
      <c r="B7" s="32">
        <v>2</v>
      </c>
      <c r="C7" s="32">
        <v>3</v>
      </c>
      <c r="D7" s="32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72.75" customHeight="1">
      <c r="A8" s="14">
        <v>1</v>
      </c>
      <c r="B8" s="11" t="s">
        <v>71</v>
      </c>
      <c r="C8" s="17" t="s">
        <v>73</v>
      </c>
      <c r="D8" s="11" t="s">
        <v>76</v>
      </c>
      <c r="E8" s="70" t="s">
        <v>162</v>
      </c>
      <c r="F8" s="38" t="s">
        <v>163</v>
      </c>
      <c r="G8" s="38" t="s">
        <v>164</v>
      </c>
      <c r="H8" s="37" t="s">
        <v>312</v>
      </c>
      <c r="I8" s="38" t="s">
        <v>316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58.5" customHeight="1">
      <c r="A9" s="14"/>
      <c r="B9" s="11" t="s">
        <v>72</v>
      </c>
      <c r="C9" s="17" t="s">
        <v>74</v>
      </c>
      <c r="D9" s="11" t="s">
        <v>76</v>
      </c>
      <c r="E9" s="70" t="s">
        <v>165</v>
      </c>
      <c r="F9" s="70" t="s">
        <v>165</v>
      </c>
      <c r="G9" s="37" t="s">
        <v>166</v>
      </c>
      <c r="H9" s="38" t="s">
        <v>168</v>
      </c>
      <c r="I9" s="38" t="s">
        <v>315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5.75" customHeight="1">
      <c r="A10" s="14"/>
      <c r="B10" s="14"/>
      <c r="C10" s="17" t="s">
        <v>75</v>
      </c>
      <c r="D10" s="11" t="s">
        <v>76</v>
      </c>
      <c r="E10" s="70" t="s">
        <v>162</v>
      </c>
      <c r="F10" s="38" t="s">
        <v>163</v>
      </c>
      <c r="G10" s="38" t="s">
        <v>164</v>
      </c>
      <c r="H10" s="155" t="s">
        <v>313</v>
      </c>
      <c r="I10" s="38" t="s">
        <v>314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6" customHeight="1">
      <c r="A11" s="14"/>
      <c r="B11" s="14"/>
      <c r="C11" s="17"/>
      <c r="D11" s="11"/>
      <c r="E11" s="11"/>
      <c r="F11" s="11"/>
      <c r="G11" s="11"/>
      <c r="H11" s="11"/>
      <c r="I11" s="1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mergeCells count="9">
    <mergeCell ref="H4:H5"/>
    <mergeCell ref="I4:I5"/>
    <mergeCell ref="A1:I1"/>
    <mergeCell ref="A2:I2"/>
    <mergeCell ref="A4:A6"/>
    <mergeCell ref="B4:B6"/>
    <mergeCell ref="C4:C6"/>
    <mergeCell ref="D4:D6"/>
    <mergeCell ref="E4:G5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B1051"/>
  <sheetViews>
    <sheetView workbookViewId="0">
      <selection activeCell="H44" sqref="H44"/>
    </sheetView>
  </sheetViews>
  <sheetFormatPr defaultColWidth="14.42578125" defaultRowHeight="15" customHeight="1"/>
  <cols>
    <col min="1" max="1" width="5.5703125" customWidth="1"/>
    <col min="2" max="3" width="5.5703125" style="71" customWidth="1"/>
    <col min="4" max="4" width="5.5703125" customWidth="1"/>
    <col min="5" max="5" width="5" customWidth="1"/>
    <col min="6" max="6" width="6.28515625" customWidth="1"/>
    <col min="7" max="7" width="38.42578125" customWidth="1"/>
    <col min="8" max="8" width="34.140625" customWidth="1"/>
    <col min="9" max="9" width="22" customWidth="1"/>
    <col min="10" max="10" width="20" customWidth="1"/>
    <col min="11" max="11" width="20.42578125" customWidth="1"/>
    <col min="12" max="12" width="19.28515625" customWidth="1"/>
    <col min="13" max="13" width="16" customWidth="1"/>
    <col min="14" max="15" width="18.7109375" customWidth="1"/>
    <col min="16" max="28" width="9.140625" customWidth="1"/>
  </cols>
  <sheetData>
    <row r="1" spans="1:28" ht="15" customHeight="1">
      <c r="A1" s="165" t="s">
        <v>58</v>
      </c>
      <c r="B1" s="165"/>
      <c r="C1" s="165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3.5" customHeight="1">
      <c r="A2" s="183" t="s">
        <v>59</v>
      </c>
      <c r="B2" s="183"/>
      <c r="C2" s="183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 customHeight="1">
      <c r="A3" s="165" t="s">
        <v>2</v>
      </c>
      <c r="B3" s="165"/>
      <c r="C3" s="165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3.5" customHeight="1">
      <c r="A4" s="28" t="s">
        <v>69</v>
      </c>
      <c r="B4" s="28"/>
      <c r="C4" s="28"/>
      <c r="D4" s="34"/>
      <c r="E4" s="34"/>
      <c r="F4" s="28"/>
      <c r="G4" s="34"/>
      <c r="H4" s="34"/>
      <c r="I4" s="34"/>
      <c r="J4" s="34"/>
      <c r="K4" s="34"/>
      <c r="L4" s="34"/>
      <c r="M4" s="34"/>
      <c r="N4" s="35"/>
      <c r="O4" s="35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45.75" customHeight="1">
      <c r="A5" s="170" t="s">
        <v>3</v>
      </c>
      <c r="B5" s="199"/>
      <c r="C5" s="199"/>
      <c r="D5" s="171"/>
      <c r="E5" s="171"/>
      <c r="F5" s="172"/>
      <c r="G5" s="159" t="s">
        <v>60</v>
      </c>
      <c r="H5" s="159" t="s">
        <v>61</v>
      </c>
      <c r="I5" s="170" t="s">
        <v>62</v>
      </c>
      <c r="J5" s="171"/>
      <c r="K5" s="171"/>
      <c r="L5" s="172"/>
      <c r="M5" s="164" t="s">
        <v>39</v>
      </c>
      <c r="N5" s="161" t="s">
        <v>63</v>
      </c>
      <c r="O5" s="16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49.5" customHeight="1">
      <c r="A6" s="173"/>
      <c r="B6" s="174"/>
      <c r="C6" s="174"/>
      <c r="D6" s="174"/>
      <c r="E6" s="174"/>
      <c r="F6" s="175"/>
      <c r="G6" s="160"/>
      <c r="H6" s="160"/>
      <c r="I6" s="19" t="s">
        <v>41</v>
      </c>
      <c r="J6" s="19" t="s">
        <v>64</v>
      </c>
      <c r="K6" s="19" t="s">
        <v>65</v>
      </c>
      <c r="L6" s="19" t="s">
        <v>66</v>
      </c>
      <c r="M6" s="160"/>
      <c r="N6" s="19" t="s">
        <v>64</v>
      </c>
      <c r="O6" s="19" t="s">
        <v>65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27.75" customHeight="1">
      <c r="A7" s="195">
        <v>1</v>
      </c>
      <c r="B7" s="196"/>
      <c r="C7" s="196"/>
      <c r="D7" s="197"/>
      <c r="E7" s="197"/>
      <c r="F7" s="198"/>
      <c r="G7" s="25">
        <v>2</v>
      </c>
      <c r="H7" s="25">
        <v>3</v>
      </c>
      <c r="I7" s="25">
        <v>5</v>
      </c>
      <c r="J7" s="25">
        <v>6</v>
      </c>
      <c r="K7" s="25">
        <v>7</v>
      </c>
      <c r="L7" s="25">
        <v>8</v>
      </c>
      <c r="M7" s="25">
        <v>9</v>
      </c>
      <c r="N7" s="36">
        <v>10</v>
      </c>
      <c r="O7" s="36">
        <v>11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54" customHeight="1">
      <c r="A8" s="11">
        <v>2</v>
      </c>
      <c r="B8" s="11"/>
      <c r="C8" s="11"/>
      <c r="D8" s="11"/>
      <c r="E8" s="11"/>
      <c r="F8" s="11"/>
      <c r="G8" s="89" t="s">
        <v>231</v>
      </c>
      <c r="H8" s="6"/>
      <c r="I8" s="6"/>
      <c r="J8" s="6"/>
      <c r="K8" s="13"/>
      <c r="L8" s="6"/>
      <c r="M8" s="6"/>
      <c r="N8" s="8"/>
      <c r="O8" s="8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66" customHeight="1" thickBot="1">
      <c r="A9" s="11">
        <v>2</v>
      </c>
      <c r="B9" s="88" t="s">
        <v>233</v>
      </c>
      <c r="C9" s="11"/>
      <c r="D9" s="88"/>
      <c r="E9" s="11"/>
      <c r="F9" s="11"/>
      <c r="G9" s="89" t="s">
        <v>232</v>
      </c>
      <c r="H9" s="6"/>
      <c r="I9" s="6"/>
      <c r="J9" s="6"/>
      <c r="K9" s="6"/>
      <c r="L9" s="6"/>
      <c r="M9" s="6"/>
      <c r="N9" s="8"/>
      <c r="O9" s="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60" customHeight="1">
      <c r="A10" s="6"/>
      <c r="B10" s="6"/>
      <c r="C10" s="6"/>
      <c r="D10" s="9"/>
      <c r="E10" s="9"/>
      <c r="F10" s="6"/>
      <c r="G10" s="46" t="s">
        <v>89</v>
      </c>
      <c r="H10" s="47" t="s">
        <v>90</v>
      </c>
      <c r="I10" s="74" t="s">
        <v>2</v>
      </c>
      <c r="J10" s="51">
        <v>100</v>
      </c>
      <c r="K10" s="67">
        <f>K33+K30+K27+K21+K19+K17+K14+K11</f>
        <v>2226501245</v>
      </c>
      <c r="L10" s="57" t="s">
        <v>112</v>
      </c>
      <c r="M10" s="6"/>
      <c r="N10" s="51">
        <v>100</v>
      </c>
      <c r="O10" s="67">
        <f>O11+O14+O17+O19+O21+O27+O30+O33</f>
        <v>2774982645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60.75" customHeight="1">
      <c r="A11" s="6"/>
      <c r="B11" s="6"/>
      <c r="C11" s="6"/>
      <c r="D11" s="9"/>
      <c r="E11" s="9"/>
      <c r="F11" s="6"/>
      <c r="G11" s="48" t="s">
        <v>91</v>
      </c>
      <c r="H11" s="48" t="s">
        <v>92</v>
      </c>
      <c r="I11" s="104"/>
      <c r="J11" s="51">
        <v>100</v>
      </c>
      <c r="K11" s="55">
        <f>K13+K12</f>
        <v>20000000</v>
      </c>
      <c r="L11" s="12"/>
      <c r="M11" s="6"/>
      <c r="N11" s="51">
        <v>100</v>
      </c>
      <c r="O11" s="55">
        <f>O13+O12</f>
        <v>40000000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57.75" customHeight="1">
      <c r="A12" s="6"/>
      <c r="B12" s="6"/>
      <c r="C12" s="6"/>
      <c r="D12" s="9"/>
      <c r="E12" s="9"/>
      <c r="F12" s="6"/>
      <c r="G12" s="42" t="s">
        <v>93</v>
      </c>
      <c r="H12" s="42" t="s">
        <v>102</v>
      </c>
      <c r="I12" s="105"/>
      <c r="J12" s="54" t="s">
        <v>103</v>
      </c>
      <c r="K12" s="56">
        <v>10000000</v>
      </c>
      <c r="L12" s="12"/>
      <c r="M12" s="6"/>
      <c r="N12" s="54" t="s">
        <v>103</v>
      </c>
      <c r="O12" s="56">
        <v>20000000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98.25" customHeight="1">
      <c r="A13" s="6"/>
      <c r="B13" s="6"/>
      <c r="C13" s="6"/>
      <c r="D13" s="9"/>
      <c r="E13" s="9"/>
      <c r="F13" s="6"/>
      <c r="G13" s="42" t="s">
        <v>94</v>
      </c>
      <c r="H13" s="42" t="s">
        <v>104</v>
      </c>
      <c r="I13" s="105"/>
      <c r="J13" s="54" t="s">
        <v>108</v>
      </c>
      <c r="K13" s="56">
        <v>10000000</v>
      </c>
      <c r="L13" s="12"/>
      <c r="M13" s="6"/>
      <c r="N13" s="54" t="s">
        <v>108</v>
      </c>
      <c r="O13" s="56">
        <v>20000000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67.5" customHeight="1">
      <c r="A14" s="6"/>
      <c r="B14" s="6"/>
      <c r="C14" s="6"/>
      <c r="D14" s="9"/>
      <c r="E14" s="9"/>
      <c r="F14" s="6"/>
      <c r="G14" s="41" t="s">
        <v>95</v>
      </c>
      <c r="H14" s="41" t="s">
        <v>96</v>
      </c>
      <c r="I14" s="106"/>
      <c r="J14" s="51">
        <v>100</v>
      </c>
      <c r="K14" s="55">
        <f>K16+K15</f>
        <v>1483023722</v>
      </c>
      <c r="L14" s="12"/>
      <c r="M14" s="6"/>
      <c r="N14" s="51">
        <v>100</v>
      </c>
      <c r="O14" s="55">
        <f>O16+O15</f>
        <v>1857782974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66.75" customHeight="1">
      <c r="A15" s="6"/>
      <c r="B15" s="6"/>
      <c r="C15" s="6"/>
      <c r="D15" s="9"/>
      <c r="E15" s="9"/>
      <c r="F15" s="6"/>
      <c r="G15" s="42" t="s">
        <v>97</v>
      </c>
      <c r="H15" s="42" t="s">
        <v>105</v>
      </c>
      <c r="I15" s="107"/>
      <c r="J15" s="54" t="s">
        <v>109</v>
      </c>
      <c r="K15" s="83">
        <v>1438023722</v>
      </c>
      <c r="L15" s="12"/>
      <c r="M15" s="6"/>
      <c r="N15" s="54" t="s">
        <v>109</v>
      </c>
      <c r="O15" s="56">
        <v>1807782974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64.5" customHeight="1">
      <c r="A16" s="6"/>
      <c r="B16" s="6"/>
      <c r="C16" s="6"/>
      <c r="D16" s="9"/>
      <c r="E16" s="9"/>
      <c r="F16" s="6"/>
      <c r="G16" s="63" t="s">
        <v>98</v>
      </c>
      <c r="H16" s="53" t="s">
        <v>106</v>
      </c>
      <c r="I16" s="105"/>
      <c r="J16" s="54" t="s">
        <v>110</v>
      </c>
      <c r="K16" s="84">
        <v>45000000</v>
      </c>
      <c r="L16" s="12"/>
      <c r="M16" s="6"/>
      <c r="N16" s="54" t="s">
        <v>110</v>
      </c>
      <c r="O16" s="56">
        <v>50000000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55.5" customHeight="1">
      <c r="A17" s="6"/>
      <c r="B17" s="6"/>
      <c r="C17" s="6"/>
      <c r="D17" s="9"/>
      <c r="E17" s="9"/>
      <c r="F17" s="6"/>
      <c r="G17" s="41" t="s">
        <v>99</v>
      </c>
      <c r="H17" s="41" t="s">
        <v>100</v>
      </c>
      <c r="I17" s="106"/>
      <c r="J17" s="51">
        <v>100</v>
      </c>
      <c r="K17" s="55">
        <v>20000000</v>
      </c>
      <c r="L17" s="12"/>
      <c r="M17" s="6"/>
      <c r="N17" s="51">
        <v>100</v>
      </c>
      <c r="O17" s="55">
        <v>11345000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49.5" customHeight="1">
      <c r="A18" s="6"/>
      <c r="B18" s="6"/>
      <c r="C18" s="6"/>
      <c r="D18" s="9"/>
      <c r="E18" s="9"/>
      <c r="F18" s="6"/>
      <c r="G18" s="63" t="s">
        <v>101</v>
      </c>
      <c r="H18" s="53" t="s">
        <v>107</v>
      </c>
      <c r="I18" s="105"/>
      <c r="J18" s="54" t="s">
        <v>111</v>
      </c>
      <c r="K18" s="56">
        <v>20000000</v>
      </c>
      <c r="L18" s="12"/>
      <c r="M18" s="6"/>
      <c r="N18" s="54" t="s">
        <v>111</v>
      </c>
      <c r="O18" s="56">
        <v>30000000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65.25" customHeight="1">
      <c r="A19" s="6"/>
      <c r="B19" s="6"/>
      <c r="C19" s="6"/>
      <c r="D19" s="9"/>
      <c r="E19" s="9"/>
      <c r="F19" s="6"/>
      <c r="G19" s="58" t="s">
        <v>113</v>
      </c>
      <c r="H19" s="60" t="s">
        <v>114</v>
      </c>
      <c r="I19" s="41"/>
      <c r="J19" s="51">
        <v>100</v>
      </c>
      <c r="K19" s="55">
        <v>35000000</v>
      </c>
      <c r="L19" s="12"/>
      <c r="M19" s="6"/>
      <c r="N19" s="51">
        <v>100</v>
      </c>
      <c r="O19" s="55">
        <v>60000000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54.75" customHeight="1">
      <c r="A20" s="6"/>
      <c r="B20" s="6"/>
      <c r="C20" s="6"/>
      <c r="D20" s="9"/>
      <c r="E20" s="9"/>
      <c r="F20" s="6"/>
      <c r="G20" s="53" t="s">
        <v>305</v>
      </c>
      <c r="H20" s="53" t="s">
        <v>116</v>
      </c>
      <c r="I20" s="12"/>
      <c r="J20" s="54" t="s">
        <v>117</v>
      </c>
      <c r="K20" s="62">
        <v>35000000</v>
      </c>
      <c r="L20" s="12"/>
      <c r="M20" s="6"/>
      <c r="N20" s="54" t="s">
        <v>117</v>
      </c>
      <c r="O20" s="56">
        <v>60000000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64.5" customHeight="1">
      <c r="A21" s="6"/>
      <c r="B21" s="6"/>
      <c r="C21" s="6"/>
      <c r="D21" s="9"/>
      <c r="E21" s="9"/>
      <c r="F21" s="6"/>
      <c r="G21" s="148" t="s">
        <v>118</v>
      </c>
      <c r="H21" s="41" t="s">
        <v>119</v>
      </c>
      <c r="I21" s="41"/>
      <c r="J21" s="51">
        <v>100</v>
      </c>
      <c r="K21" s="55">
        <f>K26+K25+K24+K23+K22</f>
        <v>283800000</v>
      </c>
      <c r="L21" s="12"/>
      <c r="M21" s="6"/>
      <c r="N21" s="51">
        <v>100</v>
      </c>
      <c r="O21" s="55">
        <f>O26+O25+O24+O23+O22</f>
        <v>315700000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59.25" customHeight="1">
      <c r="A22" s="6"/>
      <c r="B22" s="6"/>
      <c r="C22" s="6"/>
      <c r="D22" s="9"/>
      <c r="E22" s="9"/>
      <c r="F22" s="6"/>
      <c r="G22" s="63" t="s">
        <v>120</v>
      </c>
      <c r="H22" s="53" t="s">
        <v>125</v>
      </c>
      <c r="I22" s="42"/>
      <c r="J22" s="54" t="s">
        <v>126</v>
      </c>
      <c r="K22" s="84">
        <v>30000000</v>
      </c>
      <c r="L22" s="12"/>
      <c r="M22" s="6"/>
      <c r="N22" s="54" t="s">
        <v>126</v>
      </c>
      <c r="O22" s="56">
        <v>30000000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66" customHeight="1">
      <c r="A23" s="6"/>
      <c r="B23" s="6"/>
      <c r="C23" s="6"/>
      <c r="D23" s="9"/>
      <c r="E23" s="9"/>
      <c r="F23" s="6"/>
      <c r="G23" s="63" t="s">
        <v>121</v>
      </c>
      <c r="H23" s="53" t="s">
        <v>127</v>
      </c>
      <c r="I23" s="42"/>
      <c r="J23" s="54" t="s">
        <v>128</v>
      </c>
      <c r="K23" s="84">
        <v>20000000</v>
      </c>
      <c r="L23" s="12"/>
      <c r="M23" s="6"/>
      <c r="N23" s="54" t="s">
        <v>128</v>
      </c>
      <c r="O23" s="56">
        <v>25000000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63.75" customHeight="1">
      <c r="A24" s="6"/>
      <c r="B24" s="6"/>
      <c r="C24" s="6"/>
      <c r="D24" s="9"/>
      <c r="E24" s="9"/>
      <c r="F24" s="6"/>
      <c r="G24" s="63" t="s">
        <v>122</v>
      </c>
      <c r="H24" s="42" t="s">
        <v>129</v>
      </c>
      <c r="I24" s="42"/>
      <c r="J24" s="54" t="s">
        <v>110</v>
      </c>
      <c r="K24" s="84">
        <v>20000000</v>
      </c>
      <c r="L24" s="12"/>
      <c r="M24" s="6"/>
      <c r="N24" s="54" t="s">
        <v>110</v>
      </c>
      <c r="O24" s="56">
        <v>30000000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54.75" customHeight="1">
      <c r="A25" s="6"/>
      <c r="B25" s="6"/>
      <c r="C25" s="6"/>
      <c r="D25" s="9"/>
      <c r="E25" s="9"/>
      <c r="F25" s="6"/>
      <c r="G25" s="63" t="s">
        <v>123</v>
      </c>
      <c r="H25" s="42" t="s">
        <v>130</v>
      </c>
      <c r="I25" s="42"/>
      <c r="J25" s="54" t="s">
        <v>131</v>
      </c>
      <c r="K25" s="84">
        <v>13800000</v>
      </c>
      <c r="L25" s="12"/>
      <c r="M25" s="6"/>
      <c r="N25" s="54" t="s">
        <v>131</v>
      </c>
      <c r="O25" s="56">
        <v>20700000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54" customHeight="1">
      <c r="A26" s="6"/>
      <c r="B26" s="6"/>
      <c r="C26" s="6"/>
      <c r="D26" s="9"/>
      <c r="E26" s="9"/>
      <c r="F26" s="6"/>
      <c r="G26" s="63" t="s">
        <v>124</v>
      </c>
      <c r="H26" s="53" t="s">
        <v>132</v>
      </c>
      <c r="I26" s="42"/>
      <c r="J26" s="54" t="s">
        <v>131</v>
      </c>
      <c r="K26" s="84">
        <v>200000000</v>
      </c>
      <c r="L26" s="12"/>
      <c r="M26" s="6"/>
      <c r="N26" s="54" t="s">
        <v>131</v>
      </c>
      <c r="O26" s="56">
        <v>210000000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45.75" customHeight="1">
      <c r="A27" s="6"/>
      <c r="B27" s="6"/>
      <c r="C27" s="6"/>
      <c r="D27" s="9"/>
      <c r="E27" s="9"/>
      <c r="F27" s="6"/>
      <c r="G27" s="58" t="s">
        <v>306</v>
      </c>
      <c r="H27" s="41" t="s">
        <v>134</v>
      </c>
      <c r="I27" s="12"/>
      <c r="J27" s="51">
        <v>100</v>
      </c>
      <c r="K27" s="85">
        <v>120000000</v>
      </c>
      <c r="L27" s="12"/>
      <c r="M27" s="6"/>
      <c r="N27" s="51">
        <v>100</v>
      </c>
      <c r="O27" s="55">
        <f>O29+O28</f>
        <v>140000000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51.75" customHeight="1">
      <c r="A28" s="6"/>
      <c r="B28" s="6"/>
      <c r="C28" s="6"/>
      <c r="D28" s="9"/>
      <c r="E28" s="9"/>
      <c r="F28" s="6"/>
      <c r="G28" s="53" t="s">
        <v>136</v>
      </c>
      <c r="H28" s="59" t="s">
        <v>138</v>
      </c>
      <c r="I28" s="52"/>
      <c r="J28" s="54" t="s">
        <v>139</v>
      </c>
      <c r="K28" s="84">
        <v>60000000</v>
      </c>
      <c r="L28" s="12"/>
      <c r="M28" s="6"/>
      <c r="N28" s="54" t="s">
        <v>139</v>
      </c>
      <c r="O28" s="56">
        <v>70000000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57" customHeight="1">
      <c r="A29" s="6"/>
      <c r="B29" s="6"/>
      <c r="C29" s="6"/>
      <c r="D29" s="9"/>
      <c r="E29" s="9"/>
      <c r="F29" s="6"/>
      <c r="G29" s="53" t="s">
        <v>137</v>
      </c>
      <c r="H29" s="53" t="s">
        <v>135</v>
      </c>
      <c r="I29" s="52"/>
      <c r="J29" s="54" t="s">
        <v>139</v>
      </c>
      <c r="K29" s="84">
        <v>60000000</v>
      </c>
      <c r="L29" s="12"/>
      <c r="M29" s="6"/>
      <c r="N29" s="54" t="s">
        <v>139</v>
      </c>
      <c r="O29" s="56">
        <v>70000000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64.5" customHeight="1">
      <c r="A30" s="6"/>
      <c r="B30" s="6"/>
      <c r="C30" s="6"/>
      <c r="D30" s="9"/>
      <c r="E30" s="9"/>
      <c r="F30" s="6"/>
      <c r="G30" s="148" t="s">
        <v>140</v>
      </c>
      <c r="H30" s="41" t="s">
        <v>141</v>
      </c>
      <c r="I30" s="41"/>
      <c r="J30" s="51">
        <v>100</v>
      </c>
      <c r="K30" s="55">
        <f>K32+K31</f>
        <v>159677523</v>
      </c>
      <c r="L30" s="12"/>
      <c r="M30" s="6"/>
      <c r="N30" s="51">
        <v>100</v>
      </c>
      <c r="O30" s="55">
        <f>O32+O31</f>
        <v>180154671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66" customHeight="1">
      <c r="A31" s="6"/>
      <c r="B31" s="6"/>
      <c r="C31" s="6"/>
      <c r="D31" s="9"/>
      <c r="E31" s="9"/>
      <c r="F31" s="6"/>
      <c r="G31" s="63" t="s">
        <v>142</v>
      </c>
      <c r="H31" s="53" t="s">
        <v>148</v>
      </c>
      <c r="I31" s="42"/>
      <c r="J31" s="54" t="s">
        <v>131</v>
      </c>
      <c r="K31" s="84">
        <v>20492523</v>
      </c>
      <c r="L31" s="12"/>
      <c r="M31" s="6"/>
      <c r="N31" s="54" t="s">
        <v>131</v>
      </c>
      <c r="O31" s="56">
        <v>30154671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58.5" customHeight="1">
      <c r="A32" s="6"/>
      <c r="B32" s="6"/>
      <c r="C32" s="6"/>
      <c r="D32" s="9"/>
      <c r="E32" s="9"/>
      <c r="F32" s="6"/>
      <c r="G32" s="63" t="s">
        <v>143</v>
      </c>
      <c r="H32" s="53" t="s">
        <v>150</v>
      </c>
      <c r="I32" s="42"/>
      <c r="J32" s="54" t="s">
        <v>131</v>
      </c>
      <c r="K32" s="84">
        <v>139185000</v>
      </c>
      <c r="L32" s="12"/>
      <c r="M32" s="6"/>
      <c r="N32" s="54" t="s">
        <v>131</v>
      </c>
      <c r="O32" s="56">
        <v>150000000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36" customHeight="1">
      <c r="A33" s="6"/>
      <c r="B33" s="6"/>
      <c r="C33" s="6"/>
      <c r="D33" s="9"/>
      <c r="E33" s="9"/>
      <c r="F33" s="6"/>
      <c r="G33" s="148" t="s">
        <v>144</v>
      </c>
      <c r="H33" s="41" t="s">
        <v>145</v>
      </c>
      <c r="I33" s="41"/>
      <c r="J33" s="51">
        <v>100</v>
      </c>
      <c r="K33" s="55">
        <f>K35+K34</f>
        <v>105000000</v>
      </c>
      <c r="L33" s="12"/>
      <c r="M33" s="6"/>
      <c r="N33" s="51">
        <v>100</v>
      </c>
      <c r="O33" s="55">
        <f>O35+O34</f>
        <v>170000000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55.5" customHeight="1">
      <c r="A34" s="6"/>
      <c r="B34" s="6"/>
      <c r="C34" s="6"/>
      <c r="D34" s="9"/>
      <c r="E34" s="9"/>
      <c r="F34" s="6"/>
      <c r="G34" s="63" t="s">
        <v>146</v>
      </c>
      <c r="H34" s="53" t="s">
        <v>149</v>
      </c>
      <c r="I34" s="42"/>
      <c r="J34" s="54" t="s">
        <v>158</v>
      </c>
      <c r="K34" s="56">
        <v>90000000</v>
      </c>
      <c r="L34" s="12"/>
      <c r="M34" s="6"/>
      <c r="N34" s="54" t="s">
        <v>158</v>
      </c>
      <c r="O34" s="56">
        <v>150000000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60" customHeight="1" thickBot="1">
      <c r="A35" s="6"/>
      <c r="B35" s="6"/>
      <c r="C35" s="6"/>
      <c r="D35" s="9"/>
      <c r="E35" s="9"/>
      <c r="F35" s="6"/>
      <c r="G35" s="152" t="s">
        <v>147</v>
      </c>
      <c r="H35" s="53" t="s">
        <v>151</v>
      </c>
      <c r="I35" s="42"/>
      <c r="J35" s="54" t="s">
        <v>159</v>
      </c>
      <c r="K35" s="56">
        <v>15000000</v>
      </c>
      <c r="L35" s="12"/>
      <c r="M35" s="6"/>
      <c r="N35" s="54" t="s">
        <v>159</v>
      </c>
      <c r="O35" s="56">
        <v>20000000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69" customHeight="1">
      <c r="A36" s="6"/>
      <c r="B36" s="6"/>
      <c r="C36" s="6"/>
      <c r="D36" s="9"/>
      <c r="E36" s="9"/>
      <c r="F36" s="6"/>
      <c r="G36" s="153" t="s">
        <v>152</v>
      </c>
      <c r="H36" s="69" t="s">
        <v>82</v>
      </c>
      <c r="I36" s="74" t="s">
        <v>161</v>
      </c>
      <c r="J36" s="50">
        <v>100</v>
      </c>
      <c r="K36" s="67">
        <f>K39+K37</f>
        <v>100000000</v>
      </c>
      <c r="L36" s="57" t="s">
        <v>112</v>
      </c>
      <c r="M36" s="6"/>
      <c r="N36" s="50">
        <v>100</v>
      </c>
      <c r="O36" s="67">
        <f>O39+O37</f>
        <v>160000000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67.5" customHeight="1">
      <c r="A37" s="6"/>
      <c r="B37" s="6"/>
      <c r="C37" s="6"/>
      <c r="D37" s="9"/>
      <c r="E37" s="9"/>
      <c r="F37" s="6"/>
      <c r="G37" s="148" t="s">
        <v>153</v>
      </c>
      <c r="H37" s="41" t="s">
        <v>82</v>
      </c>
      <c r="I37" s="41"/>
      <c r="J37" s="51">
        <v>100</v>
      </c>
      <c r="K37" s="55">
        <v>50000000</v>
      </c>
      <c r="L37" s="12"/>
      <c r="M37" s="6"/>
      <c r="N37" s="51">
        <v>100</v>
      </c>
      <c r="O37" s="55">
        <v>80000000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75" customHeight="1">
      <c r="A38" s="6"/>
      <c r="B38" s="6"/>
      <c r="C38" s="6"/>
      <c r="D38" s="9"/>
      <c r="E38" s="9"/>
      <c r="F38" s="6"/>
      <c r="G38" s="63" t="s">
        <v>154</v>
      </c>
      <c r="H38" s="53" t="s">
        <v>157</v>
      </c>
      <c r="I38" s="42"/>
      <c r="J38" s="54" t="s">
        <v>160</v>
      </c>
      <c r="K38" s="56">
        <v>50000000</v>
      </c>
      <c r="L38" s="12"/>
      <c r="M38" s="6"/>
      <c r="N38" s="54" t="s">
        <v>160</v>
      </c>
      <c r="O38" s="56">
        <v>80000000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87" customHeight="1">
      <c r="A39" s="6"/>
      <c r="B39" s="6"/>
      <c r="C39" s="6"/>
      <c r="D39" s="9"/>
      <c r="E39" s="9"/>
      <c r="F39" s="6"/>
      <c r="G39" s="148" t="s">
        <v>155</v>
      </c>
      <c r="H39" s="41" t="s">
        <v>156</v>
      </c>
      <c r="I39" s="41"/>
      <c r="J39" s="51">
        <v>100</v>
      </c>
      <c r="K39" s="55">
        <v>50000000</v>
      </c>
      <c r="L39" s="12"/>
      <c r="M39" s="6"/>
      <c r="N39" s="51">
        <v>100</v>
      </c>
      <c r="O39" s="55">
        <v>80000000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81.75" customHeight="1" thickBot="1">
      <c r="A40" s="6"/>
      <c r="B40" s="6"/>
      <c r="C40" s="6"/>
      <c r="D40" s="9"/>
      <c r="E40" s="9"/>
      <c r="F40" s="6"/>
      <c r="G40" s="154" t="s">
        <v>309</v>
      </c>
      <c r="H40" s="154" t="s">
        <v>311</v>
      </c>
      <c r="I40" s="42"/>
      <c r="J40" s="54" t="s">
        <v>310</v>
      </c>
      <c r="K40" s="56">
        <v>50000000</v>
      </c>
      <c r="L40" s="12"/>
      <c r="M40" s="6"/>
      <c r="N40" s="54" t="s">
        <v>310</v>
      </c>
      <c r="O40" s="56">
        <v>80000000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69" customHeight="1">
      <c r="A41" s="6"/>
      <c r="B41" s="6"/>
      <c r="C41" s="6"/>
      <c r="D41" s="9"/>
      <c r="E41" s="9"/>
      <c r="F41" s="6"/>
      <c r="G41" s="149" t="s">
        <v>179</v>
      </c>
      <c r="H41" s="77" t="s">
        <v>82</v>
      </c>
      <c r="I41" s="74" t="s">
        <v>161</v>
      </c>
      <c r="J41" s="51">
        <v>100</v>
      </c>
      <c r="K41" s="55">
        <f>K42+K44+K46</f>
        <v>1000000000</v>
      </c>
      <c r="L41" s="57" t="s">
        <v>196</v>
      </c>
      <c r="M41" s="6"/>
      <c r="N41" s="51">
        <v>100</v>
      </c>
      <c r="O41" s="55">
        <f>O42+O44+O46</f>
        <v>1300000000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83.25" customHeight="1">
      <c r="A42" s="6"/>
      <c r="B42" s="6"/>
      <c r="C42" s="6"/>
      <c r="D42" s="9"/>
      <c r="E42" s="9"/>
      <c r="F42" s="6"/>
      <c r="G42" s="148" t="s">
        <v>180</v>
      </c>
      <c r="H42" s="41" t="s">
        <v>181</v>
      </c>
      <c r="I42" s="41"/>
      <c r="J42" s="51">
        <v>100</v>
      </c>
      <c r="K42" s="55">
        <v>300000000</v>
      </c>
      <c r="L42" s="12"/>
      <c r="M42" s="6"/>
      <c r="N42" s="51">
        <v>100</v>
      </c>
      <c r="O42" s="55">
        <v>350000000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85.5" customHeight="1">
      <c r="A43" s="6"/>
      <c r="B43" s="6"/>
      <c r="C43" s="6"/>
      <c r="D43" s="9"/>
      <c r="E43" s="9"/>
      <c r="F43" s="6"/>
      <c r="G43" s="63" t="s">
        <v>182</v>
      </c>
      <c r="H43" s="53" t="s">
        <v>191</v>
      </c>
      <c r="I43" s="42"/>
      <c r="J43" s="79" t="s">
        <v>195</v>
      </c>
      <c r="K43" s="56">
        <v>300000000</v>
      </c>
      <c r="L43" s="12"/>
      <c r="M43" s="6"/>
      <c r="N43" s="79" t="s">
        <v>195</v>
      </c>
      <c r="O43" s="56">
        <v>350000000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81" customHeight="1">
      <c r="A44" s="6"/>
      <c r="B44" s="6"/>
      <c r="C44" s="6"/>
      <c r="D44" s="9"/>
      <c r="E44" s="9"/>
      <c r="F44" s="6"/>
      <c r="G44" s="148" t="s">
        <v>183</v>
      </c>
      <c r="H44" s="41" t="s">
        <v>184</v>
      </c>
      <c r="I44" s="41"/>
      <c r="J44" s="51">
        <v>100</v>
      </c>
      <c r="K44" s="55">
        <v>300000000</v>
      </c>
      <c r="L44" s="12"/>
      <c r="M44" s="6"/>
      <c r="N44" s="51">
        <v>100</v>
      </c>
      <c r="O44" s="55">
        <v>350000000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88.5" customHeight="1">
      <c r="A45" s="6"/>
      <c r="B45" s="6"/>
      <c r="C45" s="6"/>
      <c r="D45" s="9"/>
      <c r="E45" s="9"/>
      <c r="F45" s="6"/>
      <c r="G45" s="63" t="s">
        <v>185</v>
      </c>
      <c r="H45" s="53" t="s">
        <v>192</v>
      </c>
      <c r="I45" s="42"/>
      <c r="J45" s="54" t="s">
        <v>194</v>
      </c>
      <c r="K45" s="56">
        <v>300000000</v>
      </c>
      <c r="L45" s="12"/>
      <c r="M45" s="6"/>
      <c r="N45" s="54" t="s">
        <v>194</v>
      </c>
      <c r="O45" s="56">
        <v>350000000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64.5" customHeight="1">
      <c r="A46" s="6"/>
      <c r="B46" s="6"/>
      <c r="C46" s="6"/>
      <c r="D46" s="9"/>
      <c r="E46" s="9"/>
      <c r="F46" s="6"/>
      <c r="G46" s="148" t="s">
        <v>186</v>
      </c>
      <c r="H46" s="41" t="s">
        <v>187</v>
      </c>
      <c r="I46" s="41"/>
      <c r="J46" s="51">
        <v>100</v>
      </c>
      <c r="K46" s="55">
        <f>K48+K47</f>
        <v>400000000</v>
      </c>
      <c r="L46" s="12"/>
      <c r="M46" s="6"/>
      <c r="N46" s="51">
        <v>100</v>
      </c>
      <c r="O46" s="55">
        <f>O48+O47</f>
        <v>600000000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85.5" customHeight="1">
      <c r="A47" s="6"/>
      <c r="B47" s="6"/>
      <c r="C47" s="6"/>
      <c r="D47" s="9"/>
      <c r="E47" s="9"/>
      <c r="F47" s="6"/>
      <c r="G47" s="63" t="s">
        <v>188</v>
      </c>
      <c r="H47" s="59" t="s">
        <v>193</v>
      </c>
      <c r="I47" s="42"/>
      <c r="J47" s="54" t="s">
        <v>131</v>
      </c>
      <c r="K47" s="56">
        <v>200000000</v>
      </c>
      <c r="L47" s="12"/>
      <c r="M47" s="6"/>
      <c r="N47" s="54" t="s">
        <v>131</v>
      </c>
      <c r="O47" s="56">
        <v>300000000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69" customHeight="1" thickBot="1">
      <c r="A48" s="6"/>
      <c r="B48" s="6"/>
      <c r="C48" s="6"/>
      <c r="D48" s="9"/>
      <c r="E48" s="9"/>
      <c r="F48" s="6"/>
      <c r="G48" s="63" t="s">
        <v>189</v>
      </c>
      <c r="H48" s="53" t="s">
        <v>190</v>
      </c>
      <c r="I48" s="42"/>
      <c r="J48" s="54" t="s">
        <v>160</v>
      </c>
      <c r="K48" s="56">
        <v>200000000</v>
      </c>
      <c r="L48" s="12"/>
      <c r="M48" s="6"/>
      <c r="N48" s="54" t="s">
        <v>160</v>
      </c>
      <c r="O48" s="56">
        <v>300000000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60" customHeight="1">
      <c r="A49" s="6"/>
      <c r="B49" s="6"/>
      <c r="C49" s="6"/>
      <c r="D49" s="9"/>
      <c r="E49" s="9"/>
      <c r="F49" s="6"/>
      <c r="G49" s="149" t="s">
        <v>197</v>
      </c>
      <c r="H49" s="77" t="s">
        <v>198</v>
      </c>
      <c r="I49" s="74" t="s">
        <v>2</v>
      </c>
      <c r="J49" s="51">
        <v>100</v>
      </c>
      <c r="K49" s="55">
        <f>K50+K52</f>
        <v>100000000</v>
      </c>
      <c r="L49" s="57" t="s">
        <v>112</v>
      </c>
      <c r="M49" s="6"/>
      <c r="N49" s="51">
        <v>100</v>
      </c>
      <c r="O49" s="55">
        <f>O50+O52</f>
        <v>140000000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72.75" customHeight="1">
      <c r="A50" s="6"/>
      <c r="B50" s="6"/>
      <c r="C50" s="6"/>
      <c r="D50" s="9"/>
      <c r="E50" s="9"/>
      <c r="F50" s="6"/>
      <c r="G50" s="148" t="s">
        <v>199</v>
      </c>
      <c r="H50" s="41" t="s">
        <v>200</v>
      </c>
      <c r="I50" s="41"/>
      <c r="J50" s="51">
        <v>100</v>
      </c>
      <c r="K50" s="55">
        <v>50000000</v>
      </c>
      <c r="L50" s="12"/>
      <c r="M50" s="6"/>
      <c r="N50" s="51">
        <v>100</v>
      </c>
      <c r="O50" s="55">
        <v>70000000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76.5" customHeight="1">
      <c r="A51" s="6"/>
      <c r="B51" s="6"/>
      <c r="C51" s="6"/>
      <c r="D51" s="9"/>
      <c r="E51" s="9"/>
      <c r="F51" s="6"/>
      <c r="G51" s="63" t="s">
        <v>201</v>
      </c>
      <c r="H51" s="53" t="s">
        <v>206</v>
      </c>
      <c r="I51" s="42"/>
      <c r="J51" s="54" t="s">
        <v>131</v>
      </c>
      <c r="K51" s="56">
        <v>50000000</v>
      </c>
      <c r="L51" s="12"/>
      <c r="M51" s="6"/>
      <c r="N51" s="54" t="s">
        <v>131</v>
      </c>
      <c r="O51" s="56">
        <v>70000000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81.75" customHeight="1">
      <c r="A52" s="6"/>
      <c r="B52" s="6"/>
      <c r="C52" s="6"/>
      <c r="D52" s="9"/>
      <c r="E52" s="9"/>
      <c r="F52" s="6"/>
      <c r="G52" s="148" t="s">
        <v>202</v>
      </c>
      <c r="H52" s="41" t="s">
        <v>203</v>
      </c>
      <c r="I52" s="41"/>
      <c r="J52" s="51">
        <v>100</v>
      </c>
      <c r="K52" s="55">
        <v>50000000</v>
      </c>
      <c r="L52" s="12"/>
      <c r="M52" s="6"/>
      <c r="N52" s="51">
        <v>100</v>
      </c>
      <c r="O52" s="55">
        <v>70000000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78" customHeight="1" thickBot="1">
      <c r="A53" s="6"/>
      <c r="B53" s="6"/>
      <c r="C53" s="6"/>
      <c r="D53" s="9"/>
      <c r="E53" s="9"/>
      <c r="F53" s="6"/>
      <c r="G53" s="63" t="s">
        <v>204</v>
      </c>
      <c r="H53" s="53" t="s">
        <v>205</v>
      </c>
      <c r="I53" s="42"/>
      <c r="J53" s="54" t="s">
        <v>207</v>
      </c>
      <c r="K53" s="56">
        <v>50000000</v>
      </c>
      <c r="L53" s="12"/>
      <c r="M53" s="6"/>
      <c r="N53" s="54" t="s">
        <v>207</v>
      </c>
      <c r="O53" s="56">
        <v>70000000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48.75" customHeight="1">
      <c r="A54" s="6"/>
      <c r="B54" s="6"/>
      <c r="C54" s="6"/>
      <c r="D54" s="9"/>
      <c r="E54" s="9"/>
      <c r="F54" s="6"/>
      <c r="G54" s="150" t="s">
        <v>171</v>
      </c>
      <c r="H54" s="73" t="s">
        <v>172</v>
      </c>
      <c r="I54" s="80" t="s">
        <v>161</v>
      </c>
      <c r="J54" s="51">
        <v>100</v>
      </c>
      <c r="K54" s="55">
        <v>402290050</v>
      </c>
      <c r="L54" s="57" t="s">
        <v>112</v>
      </c>
      <c r="M54" s="6"/>
      <c r="N54" s="51">
        <v>100</v>
      </c>
      <c r="O54" s="55">
        <v>402290050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63" customHeight="1">
      <c r="A55" s="6"/>
      <c r="B55" s="6"/>
      <c r="C55" s="6"/>
      <c r="D55" s="9"/>
      <c r="E55" s="9"/>
      <c r="F55" s="6"/>
      <c r="G55" s="148" t="s">
        <v>173</v>
      </c>
      <c r="H55" s="41" t="s">
        <v>174</v>
      </c>
      <c r="I55" s="41"/>
      <c r="J55" s="51">
        <v>100</v>
      </c>
      <c r="K55" s="55">
        <f>K57+K56</f>
        <v>402290050</v>
      </c>
      <c r="L55" s="12"/>
      <c r="M55" s="6"/>
      <c r="N55" s="51">
        <v>100</v>
      </c>
      <c r="O55" s="55">
        <f>O57+O56</f>
        <v>402290050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62.25" customHeight="1">
      <c r="A56" s="6"/>
      <c r="B56" s="6"/>
      <c r="C56" s="6"/>
      <c r="D56" s="9"/>
      <c r="E56" s="9"/>
      <c r="F56" s="6"/>
      <c r="G56" s="63" t="s">
        <v>175</v>
      </c>
      <c r="H56" s="53" t="s">
        <v>178</v>
      </c>
      <c r="I56" s="42"/>
      <c r="J56" s="54" t="s">
        <v>160</v>
      </c>
      <c r="K56" s="56">
        <v>201145025</v>
      </c>
      <c r="L56" s="12"/>
      <c r="M56" s="6"/>
      <c r="N56" s="54" t="s">
        <v>160</v>
      </c>
      <c r="O56" s="56">
        <v>201145025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60.75" customHeight="1" thickBot="1">
      <c r="A57" s="6"/>
      <c r="B57" s="6"/>
      <c r="C57" s="6"/>
      <c r="D57" s="9"/>
      <c r="E57" s="9"/>
      <c r="F57" s="6"/>
      <c r="G57" s="63" t="s">
        <v>176</v>
      </c>
      <c r="H57" s="53" t="s">
        <v>177</v>
      </c>
      <c r="I57" s="42"/>
      <c r="J57" s="54" t="s">
        <v>160</v>
      </c>
      <c r="K57" s="56">
        <v>201145025</v>
      </c>
      <c r="L57" s="12"/>
      <c r="M57" s="6"/>
      <c r="N57" s="54" t="s">
        <v>160</v>
      </c>
      <c r="O57" s="56">
        <v>201145025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39" customHeight="1">
      <c r="A58" s="6"/>
      <c r="B58" s="6"/>
      <c r="C58" s="6"/>
      <c r="D58" s="9"/>
      <c r="E58" s="9"/>
      <c r="F58" s="6"/>
      <c r="G58" s="149" t="s">
        <v>208</v>
      </c>
      <c r="H58" s="77" t="s">
        <v>209</v>
      </c>
      <c r="I58" s="74" t="s">
        <v>2</v>
      </c>
      <c r="J58" s="78" t="s">
        <v>219</v>
      </c>
      <c r="K58" s="55">
        <f>K59+K61</f>
        <v>120000000</v>
      </c>
      <c r="L58" s="57" t="s">
        <v>112</v>
      </c>
      <c r="M58" s="6"/>
      <c r="N58" s="78" t="s">
        <v>219</v>
      </c>
      <c r="O58" s="55">
        <f>O61+O59</f>
        <v>135000000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81.75" customHeight="1">
      <c r="A59" s="6"/>
      <c r="B59" s="6"/>
      <c r="C59" s="6"/>
      <c r="D59" s="9"/>
      <c r="E59" s="9"/>
      <c r="F59" s="6"/>
      <c r="G59" s="148" t="s">
        <v>210</v>
      </c>
      <c r="H59" s="41" t="s">
        <v>211</v>
      </c>
      <c r="I59" s="41"/>
      <c r="J59" s="51">
        <v>100</v>
      </c>
      <c r="K59" s="55">
        <v>60000000</v>
      </c>
      <c r="L59" s="12"/>
      <c r="M59" s="6"/>
      <c r="N59" s="51">
        <v>100</v>
      </c>
      <c r="O59" s="55">
        <v>70000000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92.25" customHeight="1">
      <c r="A60" s="6"/>
      <c r="B60" s="6"/>
      <c r="C60" s="6"/>
      <c r="D60" s="9"/>
      <c r="E60" s="9"/>
      <c r="F60" s="6"/>
      <c r="G60" s="63" t="s">
        <v>212</v>
      </c>
      <c r="H60" s="53" t="s">
        <v>216</v>
      </c>
      <c r="I60" s="42"/>
      <c r="J60" s="54" t="s">
        <v>218</v>
      </c>
      <c r="K60" s="56">
        <v>201145025</v>
      </c>
      <c r="L60" s="12"/>
      <c r="M60" s="6"/>
      <c r="N60" s="54" t="s">
        <v>218</v>
      </c>
      <c r="O60" s="56">
        <v>70000000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64.5" customHeight="1">
      <c r="A61" s="6"/>
      <c r="B61" s="6"/>
      <c r="C61" s="6"/>
      <c r="D61" s="9"/>
      <c r="E61" s="9"/>
      <c r="F61" s="6"/>
      <c r="G61" s="148" t="s">
        <v>213</v>
      </c>
      <c r="H61" s="41" t="s">
        <v>214</v>
      </c>
      <c r="I61" s="82"/>
      <c r="J61" s="51">
        <v>100</v>
      </c>
      <c r="K61" s="55">
        <v>60000000</v>
      </c>
      <c r="L61" s="12"/>
      <c r="M61" s="6"/>
      <c r="N61" s="51">
        <v>100</v>
      </c>
      <c r="O61" s="55">
        <v>65000000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84.75" customHeight="1" thickBot="1">
      <c r="A62" s="6"/>
      <c r="B62" s="6"/>
      <c r="C62" s="6"/>
      <c r="D62" s="9"/>
      <c r="E62" s="9"/>
      <c r="F62" s="6"/>
      <c r="G62" s="63" t="s">
        <v>215</v>
      </c>
      <c r="H62" s="53" t="s">
        <v>217</v>
      </c>
      <c r="I62" s="42"/>
      <c r="J62" s="54" t="s">
        <v>103</v>
      </c>
      <c r="K62" s="56">
        <v>60000000</v>
      </c>
      <c r="L62" s="12"/>
      <c r="M62" s="6"/>
      <c r="N62" s="54" t="s">
        <v>103</v>
      </c>
      <c r="O62" s="56">
        <v>65000000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57.75" customHeight="1">
      <c r="A63" s="6"/>
      <c r="B63" s="6"/>
      <c r="C63" s="6"/>
      <c r="D63" s="9"/>
      <c r="E63" s="9"/>
      <c r="F63" s="6"/>
      <c r="G63" s="149" t="s">
        <v>220</v>
      </c>
      <c r="H63" s="77" t="s">
        <v>221</v>
      </c>
      <c r="I63" s="80" t="s">
        <v>161</v>
      </c>
      <c r="J63" s="51">
        <v>100</v>
      </c>
      <c r="K63" s="55">
        <f>K64+K66</f>
        <v>600000000</v>
      </c>
      <c r="L63" s="57" t="s">
        <v>196</v>
      </c>
      <c r="M63" s="6"/>
      <c r="N63" s="51">
        <v>100</v>
      </c>
      <c r="O63" s="55">
        <f>O64+O66</f>
        <v>750000000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72.75" customHeight="1">
      <c r="A64" s="6"/>
      <c r="B64" s="6"/>
      <c r="C64" s="6"/>
      <c r="D64" s="9"/>
      <c r="E64" s="9"/>
      <c r="F64" s="6"/>
      <c r="G64" s="148" t="s">
        <v>222</v>
      </c>
      <c r="H64" s="41" t="s">
        <v>223</v>
      </c>
      <c r="I64" s="41"/>
      <c r="J64" s="51">
        <v>100</v>
      </c>
      <c r="K64" s="55">
        <v>200000000</v>
      </c>
      <c r="L64" s="12"/>
      <c r="M64" s="6"/>
      <c r="N64" s="51">
        <v>100</v>
      </c>
      <c r="O64" s="55">
        <v>250000000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92.25" customHeight="1">
      <c r="A65" s="6"/>
      <c r="B65" s="6"/>
      <c r="C65" s="6"/>
      <c r="D65" s="9"/>
      <c r="E65" s="9"/>
      <c r="F65" s="6"/>
      <c r="G65" s="63" t="s">
        <v>224</v>
      </c>
      <c r="H65" s="53" t="s">
        <v>230</v>
      </c>
      <c r="I65" s="42"/>
      <c r="J65" s="54" t="s">
        <v>195</v>
      </c>
      <c r="K65" s="56">
        <v>200000000</v>
      </c>
      <c r="L65" s="12"/>
      <c r="M65" s="6"/>
      <c r="N65" s="54" t="s">
        <v>195</v>
      </c>
      <c r="O65" s="56">
        <v>250000000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59.25" customHeight="1">
      <c r="A66" s="6"/>
      <c r="B66" s="6"/>
      <c r="C66" s="6"/>
      <c r="D66" s="9"/>
      <c r="E66" s="9"/>
      <c r="F66" s="6"/>
      <c r="G66" s="148" t="s">
        <v>225</v>
      </c>
      <c r="H66" s="41" t="s">
        <v>226</v>
      </c>
      <c r="I66" s="41"/>
      <c r="J66" s="51">
        <v>100</v>
      </c>
      <c r="K66" s="55">
        <f>K68+K67</f>
        <v>400000000</v>
      </c>
      <c r="L66" s="12"/>
      <c r="M66" s="6"/>
      <c r="N66" s="51">
        <v>100</v>
      </c>
      <c r="O66" s="55">
        <f>O68+O67</f>
        <v>500000000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59.25" customHeight="1">
      <c r="A67" s="6"/>
      <c r="B67" s="6"/>
      <c r="C67" s="6"/>
      <c r="D67" s="9"/>
      <c r="E67" s="9"/>
      <c r="F67" s="6"/>
      <c r="G67" s="63" t="s">
        <v>227</v>
      </c>
      <c r="H67" s="53" t="s">
        <v>229</v>
      </c>
      <c r="I67" s="42"/>
      <c r="J67" s="54" t="s">
        <v>207</v>
      </c>
      <c r="K67" s="56">
        <v>200000000</v>
      </c>
      <c r="L67" s="57"/>
      <c r="M67" s="6"/>
      <c r="N67" s="54" t="s">
        <v>207</v>
      </c>
      <c r="O67" s="56">
        <v>250000000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55.5" customHeight="1" thickBot="1">
      <c r="A68" s="6"/>
      <c r="B68" s="6"/>
      <c r="C68" s="6"/>
      <c r="D68" s="9"/>
      <c r="E68" s="9"/>
      <c r="F68" s="6"/>
      <c r="G68" s="151" t="s">
        <v>228</v>
      </c>
      <c r="H68" s="53" t="s">
        <v>229</v>
      </c>
      <c r="I68" s="81"/>
      <c r="J68" s="54" t="s">
        <v>194</v>
      </c>
      <c r="K68" s="56">
        <v>200000000</v>
      </c>
      <c r="L68" s="12"/>
      <c r="M68" s="6"/>
      <c r="N68" s="54" t="s">
        <v>194</v>
      </c>
      <c r="O68" s="56">
        <v>250000000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31.5" customHeight="1">
      <c r="A69" s="6"/>
      <c r="B69" s="6"/>
      <c r="C69" s="6"/>
      <c r="D69" s="9"/>
      <c r="E69" s="9"/>
      <c r="F69" s="6"/>
      <c r="G69" s="6"/>
      <c r="H69" s="6"/>
      <c r="I69" s="6"/>
      <c r="J69" s="6"/>
      <c r="K69" s="55">
        <f>K63+K58+K54+K49+K41+K36+K10</f>
        <v>4548791295</v>
      </c>
      <c r="L69" s="6"/>
      <c r="M69" s="6"/>
      <c r="N69" s="54"/>
      <c r="O69" s="55">
        <f>O10+O36+O41+O49+O54+O58+O63</f>
        <v>5662272695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4"/>
      <c r="O70" s="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4"/>
      <c r="O71" s="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4"/>
      <c r="O72" s="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4"/>
      <c r="O73" s="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4"/>
      <c r="O74" s="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  <c r="O75" s="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  <c r="O76" s="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4"/>
      <c r="O77" s="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4"/>
      <c r="O78" s="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4"/>
      <c r="O79" s="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4"/>
      <c r="O80" s="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4"/>
      <c r="O81" s="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4"/>
      <c r="O82" s="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4"/>
      <c r="O83" s="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4"/>
      <c r="O84" s="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4"/>
      <c r="O85" s="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4"/>
      <c r="O86" s="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4"/>
      <c r="O87" s="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4"/>
      <c r="O88" s="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4"/>
      <c r="O89" s="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4"/>
      <c r="O90" s="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4"/>
      <c r="O91" s="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4"/>
      <c r="O92" s="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4"/>
      <c r="O93" s="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4"/>
      <c r="O94" s="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4"/>
      <c r="O95" s="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4"/>
      <c r="O96" s="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4"/>
      <c r="O97" s="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4"/>
      <c r="O98" s="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4"/>
      <c r="O99" s="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4"/>
      <c r="O100" s="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4"/>
      <c r="O101" s="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4"/>
      <c r="O102" s="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4"/>
      <c r="O103" s="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4"/>
      <c r="O104" s="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4"/>
      <c r="O105" s="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4"/>
      <c r="O106" s="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4"/>
      <c r="O107" s="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4"/>
      <c r="O108" s="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4"/>
      <c r="O109" s="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4"/>
      <c r="O110" s="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4"/>
      <c r="O111" s="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4"/>
      <c r="O112" s="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4"/>
      <c r="O113" s="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4"/>
      <c r="O114" s="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4"/>
      <c r="O115" s="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4"/>
      <c r="O116" s="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4"/>
      <c r="O117" s="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4"/>
      <c r="O118" s="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4"/>
      <c r="O119" s="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4"/>
      <c r="O120" s="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4"/>
      <c r="O121" s="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4"/>
      <c r="O122" s="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4"/>
      <c r="O123" s="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4"/>
      <c r="O124" s="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4"/>
      <c r="O125" s="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4"/>
      <c r="O126" s="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4"/>
      <c r="O127" s="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4"/>
      <c r="O128" s="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4"/>
      <c r="O129" s="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4"/>
      <c r="O130" s="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4"/>
      <c r="O131" s="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4"/>
      <c r="O132" s="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4"/>
      <c r="O133" s="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4"/>
      <c r="O134" s="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4"/>
      <c r="O135" s="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4"/>
      <c r="O136" s="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4"/>
      <c r="O137" s="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4"/>
      <c r="O138" s="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4"/>
      <c r="O139" s="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4"/>
      <c r="O140" s="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4"/>
      <c r="O141" s="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4"/>
      <c r="O142" s="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4"/>
      <c r="O143" s="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4"/>
      <c r="O144" s="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4"/>
      <c r="O145" s="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4"/>
      <c r="O146" s="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4"/>
      <c r="O147" s="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4"/>
      <c r="O148" s="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4"/>
      <c r="O149" s="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4"/>
      <c r="O150" s="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4"/>
      <c r="O151" s="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4"/>
      <c r="O152" s="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4"/>
      <c r="O153" s="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4"/>
      <c r="O154" s="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4"/>
      <c r="O155" s="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4"/>
      <c r="O156" s="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4"/>
      <c r="O157" s="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4"/>
      <c r="O158" s="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4"/>
      <c r="O159" s="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4"/>
      <c r="O160" s="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4"/>
      <c r="O161" s="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4"/>
      <c r="O162" s="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4"/>
      <c r="O163" s="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4"/>
      <c r="O164" s="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4"/>
      <c r="O165" s="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4"/>
      <c r="O166" s="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4"/>
      <c r="O167" s="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4"/>
      <c r="O168" s="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4"/>
      <c r="O169" s="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4"/>
      <c r="O170" s="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4"/>
      <c r="O171" s="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4"/>
      <c r="O172" s="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4"/>
      <c r="O173" s="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4"/>
      <c r="O174" s="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4"/>
      <c r="O175" s="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4"/>
      <c r="O176" s="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4"/>
      <c r="O177" s="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4"/>
      <c r="O178" s="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4"/>
      <c r="O179" s="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4"/>
      <c r="O180" s="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4"/>
      <c r="O181" s="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4"/>
      <c r="O182" s="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4"/>
      <c r="O183" s="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4"/>
      <c r="O184" s="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4"/>
      <c r="O185" s="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4"/>
      <c r="O186" s="4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4"/>
      <c r="O187" s="4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4"/>
      <c r="O188" s="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4"/>
      <c r="O189" s="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4"/>
      <c r="O190" s="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4"/>
      <c r="O191" s="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4"/>
      <c r="O192" s="4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4"/>
      <c r="O193" s="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4"/>
      <c r="O194" s="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4"/>
      <c r="O195" s="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4"/>
      <c r="O196" s="4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4"/>
      <c r="O197" s="4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4"/>
      <c r="O198" s="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4"/>
      <c r="O199" s="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4"/>
      <c r="O200" s="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4"/>
      <c r="O201" s="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4"/>
      <c r="O202" s="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4"/>
      <c r="O203" s="4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4"/>
      <c r="O204" s="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4"/>
      <c r="O205" s="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4"/>
      <c r="O206" s="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4"/>
      <c r="O207" s="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4"/>
      <c r="O208" s="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4"/>
      <c r="O209" s="4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4"/>
      <c r="O210" s="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4"/>
      <c r="O211" s="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4"/>
      <c r="O212" s="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4"/>
      <c r="O213" s="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4"/>
      <c r="O214" s="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4"/>
      <c r="O215" s="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4"/>
      <c r="O216" s="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4"/>
      <c r="O217" s="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4"/>
      <c r="O218" s="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4"/>
      <c r="O219" s="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4"/>
      <c r="O220" s="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4"/>
      <c r="O221" s="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4"/>
      <c r="O222" s="4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4"/>
      <c r="O223" s="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4"/>
      <c r="O224" s="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4"/>
      <c r="O225" s="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4"/>
      <c r="O226" s="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4"/>
      <c r="O227" s="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4"/>
      <c r="O228" s="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4"/>
      <c r="O229" s="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4"/>
      <c r="O230" s="4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4"/>
      <c r="O231" s="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4"/>
      <c r="O232" s="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4"/>
      <c r="O233" s="4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4"/>
      <c r="O234" s="4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4"/>
      <c r="O235" s="4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4"/>
      <c r="O236" s="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4"/>
      <c r="O237" s="4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4"/>
      <c r="O238" s="4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4"/>
      <c r="O239" s="4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4"/>
      <c r="O240" s="4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4"/>
      <c r="O241" s="4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4"/>
      <c r="O242" s="4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4"/>
      <c r="O243" s="4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4"/>
      <c r="O244" s="4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4"/>
      <c r="O245" s="4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4"/>
      <c r="O246" s="4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4"/>
      <c r="O247" s="4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4"/>
      <c r="O248" s="4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4"/>
      <c r="O249" s="4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4"/>
      <c r="O250" s="4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4"/>
      <c r="O251" s="4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4"/>
      <c r="O252" s="4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4"/>
      <c r="O253" s="4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4"/>
      <c r="O254" s="4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4"/>
      <c r="O255" s="4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4"/>
      <c r="O256" s="4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4"/>
      <c r="O257" s="4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4"/>
      <c r="O258" s="4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4"/>
      <c r="O259" s="4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4"/>
      <c r="O260" s="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4"/>
      <c r="O261" s="4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4"/>
      <c r="O262" s="4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4"/>
      <c r="O263" s="4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4"/>
      <c r="O264" s="4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4"/>
      <c r="O265" s="4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4"/>
      <c r="O266" s="4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4"/>
      <c r="O267" s="4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4"/>
      <c r="O268" s="4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4"/>
      <c r="O269" s="4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4"/>
      <c r="O270" s="4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4"/>
      <c r="O271" s="4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4"/>
      <c r="O272" s="4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4"/>
      <c r="O273" s="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4"/>
      <c r="O274" s="4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4"/>
      <c r="O275" s="4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4"/>
      <c r="O276" s="4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4"/>
      <c r="O277" s="4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4"/>
      <c r="O278" s="4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4"/>
      <c r="O279" s="4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4"/>
      <c r="O280" s="4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4"/>
      <c r="O281" s="4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4"/>
      <c r="O282" s="4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4"/>
      <c r="O283" s="4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4"/>
      <c r="O284" s="4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4"/>
      <c r="O285" s="4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4"/>
      <c r="O286" s="4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4"/>
      <c r="O287" s="4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4"/>
      <c r="O288" s="4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4"/>
      <c r="O289" s="4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4"/>
      <c r="O290" s="4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4"/>
      <c r="O291" s="4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4"/>
      <c r="O292" s="4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4"/>
      <c r="O293" s="4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4"/>
      <c r="O294" s="4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4"/>
      <c r="O295" s="4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4"/>
      <c r="O296" s="4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4"/>
      <c r="O297" s="4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4"/>
      <c r="O298" s="4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4"/>
      <c r="O299" s="4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4"/>
      <c r="O300" s="4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4"/>
      <c r="O301" s="4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4"/>
      <c r="O302" s="4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4"/>
      <c r="O303" s="4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4"/>
      <c r="O304" s="4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4"/>
      <c r="O305" s="4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4"/>
      <c r="O306" s="4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4"/>
      <c r="O307" s="4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4"/>
      <c r="O308" s="4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4"/>
      <c r="O309" s="4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4"/>
      <c r="O310" s="4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4"/>
      <c r="O311" s="4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4"/>
      <c r="O312" s="4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4"/>
      <c r="O313" s="4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4"/>
      <c r="O314" s="4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4"/>
      <c r="O315" s="4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4"/>
      <c r="O316" s="4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4"/>
      <c r="O317" s="4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4"/>
      <c r="O318" s="4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4"/>
      <c r="O319" s="4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4"/>
      <c r="O320" s="4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4"/>
      <c r="O321" s="4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4"/>
      <c r="O322" s="4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4"/>
      <c r="O323" s="4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4"/>
      <c r="O324" s="4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4"/>
      <c r="O325" s="4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4"/>
      <c r="O326" s="4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4"/>
      <c r="O327" s="4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4"/>
      <c r="O328" s="4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4"/>
      <c r="O329" s="4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4"/>
      <c r="O330" s="4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4"/>
      <c r="O331" s="4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4"/>
      <c r="O332" s="4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4"/>
      <c r="O333" s="4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4"/>
      <c r="O334" s="4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4"/>
      <c r="O335" s="4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4"/>
      <c r="O336" s="4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4"/>
      <c r="O337" s="4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4"/>
      <c r="O338" s="4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4"/>
      <c r="O339" s="4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4"/>
      <c r="O340" s="4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4"/>
      <c r="O341" s="4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4"/>
      <c r="O342" s="4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4"/>
      <c r="O343" s="4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4"/>
      <c r="O344" s="4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4"/>
      <c r="O345" s="4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4"/>
      <c r="O346" s="4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4"/>
      <c r="O347" s="4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4"/>
      <c r="O348" s="4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4"/>
      <c r="O349" s="4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4"/>
      <c r="O350" s="4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4"/>
      <c r="O351" s="4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4"/>
      <c r="O352" s="4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4"/>
      <c r="O353" s="4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4"/>
      <c r="O354" s="4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4"/>
      <c r="O355" s="4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4"/>
      <c r="O356" s="4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4"/>
      <c r="O357" s="4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4"/>
      <c r="O358" s="4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4"/>
      <c r="O359" s="4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4"/>
      <c r="O360" s="4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4"/>
      <c r="O361" s="4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4"/>
      <c r="O362" s="4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4"/>
      <c r="O363" s="4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4"/>
      <c r="O364" s="4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4"/>
      <c r="O365" s="4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4"/>
      <c r="O366" s="4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4"/>
      <c r="O367" s="4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4"/>
      <c r="O368" s="4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4"/>
      <c r="O369" s="4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4"/>
      <c r="O370" s="4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4"/>
      <c r="O371" s="4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4"/>
      <c r="O372" s="4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4"/>
      <c r="O373" s="4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4"/>
      <c r="O374" s="4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4"/>
      <c r="O375" s="4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4"/>
      <c r="O376" s="4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4"/>
      <c r="O377" s="4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4"/>
      <c r="O378" s="4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4"/>
      <c r="O379" s="4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4"/>
      <c r="O380" s="4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4"/>
      <c r="O381" s="4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4"/>
      <c r="O382" s="4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4"/>
      <c r="O383" s="4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4"/>
      <c r="O384" s="4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4"/>
      <c r="O385" s="4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4"/>
      <c r="O386" s="4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4"/>
      <c r="O387" s="4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4"/>
      <c r="O388" s="4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4"/>
      <c r="O389" s="4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4"/>
      <c r="O390" s="4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4"/>
      <c r="O391" s="4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4"/>
      <c r="O392" s="4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4"/>
      <c r="O393" s="4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4"/>
      <c r="O394" s="4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4"/>
      <c r="O395" s="4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4"/>
      <c r="O396" s="4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4"/>
      <c r="O397" s="4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4"/>
      <c r="O398" s="4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4"/>
      <c r="O399" s="4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4"/>
      <c r="O400" s="4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4"/>
      <c r="O401" s="4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4"/>
      <c r="O402" s="4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4"/>
      <c r="O403" s="4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4"/>
      <c r="O404" s="4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4"/>
      <c r="O405" s="4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4"/>
      <c r="O406" s="4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4"/>
      <c r="O407" s="4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4"/>
      <c r="O408" s="4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4"/>
      <c r="O409" s="4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4"/>
      <c r="O410" s="4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4"/>
      <c r="O411" s="4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4"/>
      <c r="O412" s="4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4"/>
      <c r="O413" s="4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4"/>
      <c r="O414" s="4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4"/>
      <c r="O415" s="4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4"/>
      <c r="O416" s="4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4"/>
      <c r="O417" s="4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4"/>
      <c r="O418" s="4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4"/>
      <c r="O419" s="4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4"/>
      <c r="O420" s="4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4"/>
      <c r="O421" s="4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4"/>
      <c r="O422" s="4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4"/>
      <c r="O423" s="4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4"/>
      <c r="O424" s="4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4"/>
      <c r="O425" s="4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4"/>
      <c r="O426" s="4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4"/>
      <c r="O427" s="4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4"/>
      <c r="O428" s="4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4"/>
      <c r="O429" s="4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4"/>
      <c r="O430" s="4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4"/>
      <c r="O431" s="4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4"/>
      <c r="O432" s="4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4"/>
      <c r="O433" s="4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4"/>
      <c r="O434" s="4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4"/>
      <c r="O435" s="4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4"/>
      <c r="O436" s="4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4"/>
      <c r="O437" s="4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4"/>
      <c r="O438" s="4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4"/>
      <c r="O439" s="4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4"/>
      <c r="O440" s="4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4"/>
      <c r="O441" s="4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4"/>
      <c r="O442" s="4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4"/>
      <c r="O443" s="4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4"/>
      <c r="O444" s="4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4"/>
      <c r="O445" s="4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4"/>
      <c r="O446" s="4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4"/>
      <c r="O447" s="4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4"/>
      <c r="O448" s="4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4"/>
      <c r="O449" s="4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4"/>
      <c r="O450" s="4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4"/>
      <c r="O451" s="4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4"/>
      <c r="O452" s="4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4"/>
      <c r="O453" s="4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4"/>
      <c r="O454" s="4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4"/>
      <c r="O455" s="4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4"/>
      <c r="O456" s="4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4"/>
      <c r="O457" s="4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4"/>
      <c r="O458" s="4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4"/>
      <c r="O459" s="4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4"/>
      <c r="O460" s="4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4"/>
      <c r="O461" s="4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4"/>
      <c r="O462" s="4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4"/>
      <c r="O463" s="4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4"/>
      <c r="O464" s="4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4"/>
      <c r="O465" s="4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4"/>
      <c r="O466" s="4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4"/>
      <c r="O467" s="4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4"/>
      <c r="O468" s="4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4"/>
      <c r="O469" s="4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4"/>
      <c r="O470" s="4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4"/>
      <c r="O471" s="4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4"/>
      <c r="O472" s="4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4"/>
      <c r="O473" s="4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4"/>
      <c r="O474" s="4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4"/>
      <c r="O475" s="4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4"/>
      <c r="O476" s="4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4"/>
      <c r="O477" s="4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4"/>
      <c r="O478" s="4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4"/>
      <c r="O479" s="4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4"/>
      <c r="O480" s="4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4"/>
      <c r="O481" s="4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4"/>
      <c r="O482" s="4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4"/>
      <c r="O483" s="4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4"/>
      <c r="O484" s="4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4"/>
      <c r="O485" s="4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4"/>
      <c r="O486" s="4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4"/>
      <c r="O487" s="4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4"/>
      <c r="O488" s="4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4"/>
      <c r="O489" s="4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4"/>
      <c r="O490" s="4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4"/>
      <c r="O491" s="4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4"/>
      <c r="O492" s="4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4"/>
      <c r="O493" s="4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4"/>
      <c r="O494" s="4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4"/>
      <c r="O495" s="4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4"/>
      <c r="O496" s="4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4"/>
      <c r="O497" s="4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4"/>
      <c r="O498" s="4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4"/>
      <c r="O499" s="4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4"/>
      <c r="O500" s="4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4"/>
      <c r="O501" s="4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4"/>
      <c r="O502" s="4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4"/>
      <c r="O503" s="4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4"/>
      <c r="O504" s="4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4"/>
      <c r="O505" s="4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4"/>
      <c r="O506" s="4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4"/>
      <c r="O507" s="4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4"/>
      <c r="O508" s="4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4"/>
      <c r="O509" s="4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4"/>
      <c r="O510" s="4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4"/>
      <c r="O511" s="4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4"/>
      <c r="O512" s="4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4"/>
      <c r="O513" s="4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4"/>
      <c r="O514" s="4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4"/>
      <c r="O515" s="4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4"/>
      <c r="O516" s="4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4"/>
      <c r="O517" s="4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4"/>
      <c r="O518" s="4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4"/>
      <c r="O519" s="4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4"/>
      <c r="O520" s="4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4"/>
      <c r="O521" s="4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4"/>
      <c r="O522" s="4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4"/>
      <c r="O523" s="4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4"/>
      <c r="O524" s="4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4"/>
      <c r="O525" s="4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4"/>
      <c r="O526" s="4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4"/>
      <c r="O527" s="4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4"/>
      <c r="O528" s="4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4"/>
      <c r="O529" s="4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4"/>
      <c r="O530" s="4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4"/>
      <c r="O531" s="4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4"/>
      <c r="O532" s="4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4"/>
      <c r="O533" s="4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4"/>
      <c r="O534" s="4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4"/>
      <c r="O535" s="4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4"/>
      <c r="O536" s="4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4"/>
      <c r="O537" s="4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4"/>
      <c r="O538" s="4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4"/>
      <c r="O539" s="4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4"/>
      <c r="O540" s="4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4"/>
      <c r="O541" s="4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4"/>
      <c r="O542" s="4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4"/>
      <c r="O543" s="4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4"/>
      <c r="O544" s="4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4"/>
      <c r="O545" s="4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4"/>
      <c r="O546" s="4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4"/>
      <c r="O547" s="4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4"/>
      <c r="O548" s="4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4"/>
      <c r="O549" s="4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4"/>
      <c r="O550" s="4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4"/>
      <c r="O551" s="4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4"/>
      <c r="O552" s="4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4"/>
      <c r="O553" s="4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4"/>
      <c r="O554" s="4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4"/>
      <c r="O555" s="4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4"/>
      <c r="O556" s="4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4"/>
      <c r="O557" s="4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4"/>
      <c r="O558" s="4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4"/>
      <c r="O559" s="4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4"/>
      <c r="O560" s="4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4"/>
      <c r="O561" s="4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4"/>
      <c r="O562" s="4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4"/>
      <c r="O563" s="4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4"/>
      <c r="O564" s="4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4"/>
      <c r="O565" s="4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4"/>
      <c r="O566" s="4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4"/>
      <c r="O567" s="4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4"/>
      <c r="O568" s="4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4"/>
      <c r="O569" s="4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4"/>
      <c r="O570" s="4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4"/>
      <c r="O571" s="4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4"/>
      <c r="O572" s="4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4"/>
      <c r="O573" s="4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4"/>
      <c r="O574" s="4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4"/>
      <c r="O575" s="4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4"/>
      <c r="O576" s="4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4"/>
      <c r="O577" s="4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4"/>
      <c r="O578" s="4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4"/>
      <c r="O579" s="4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4"/>
      <c r="O580" s="4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4"/>
      <c r="O581" s="4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4"/>
      <c r="O582" s="4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4"/>
      <c r="O583" s="4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4"/>
      <c r="O584" s="4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4"/>
      <c r="O585" s="4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4"/>
      <c r="O586" s="4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4"/>
      <c r="O587" s="4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4"/>
      <c r="O588" s="4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4"/>
      <c r="O589" s="4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4"/>
      <c r="O590" s="4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4"/>
      <c r="O591" s="4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4"/>
      <c r="O592" s="4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4"/>
      <c r="O593" s="4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4"/>
      <c r="O594" s="4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4"/>
      <c r="O595" s="4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4"/>
      <c r="O596" s="4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4"/>
      <c r="O597" s="4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4"/>
      <c r="O598" s="4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4"/>
      <c r="O599" s="4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4"/>
      <c r="O600" s="4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4"/>
      <c r="O601" s="4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4"/>
      <c r="O602" s="4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4"/>
      <c r="O603" s="4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4"/>
      <c r="O604" s="4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4"/>
      <c r="O605" s="4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4"/>
      <c r="O606" s="4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4"/>
      <c r="O607" s="4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4"/>
      <c r="O608" s="4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4"/>
      <c r="O609" s="4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4"/>
      <c r="O610" s="4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4"/>
      <c r="O611" s="4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4"/>
      <c r="O612" s="4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4"/>
      <c r="O613" s="4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4"/>
      <c r="O614" s="4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4"/>
      <c r="O615" s="4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4"/>
      <c r="O616" s="4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4"/>
      <c r="O617" s="4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4"/>
      <c r="O618" s="4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4"/>
      <c r="O619" s="4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4"/>
      <c r="O620" s="4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4"/>
      <c r="O621" s="4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4"/>
      <c r="O622" s="4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4"/>
      <c r="O623" s="4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4"/>
      <c r="O624" s="4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4"/>
      <c r="O625" s="4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4"/>
      <c r="O626" s="4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4"/>
      <c r="O627" s="4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4"/>
      <c r="O628" s="4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4"/>
      <c r="O629" s="4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4"/>
      <c r="O630" s="4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4"/>
      <c r="O631" s="4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4"/>
      <c r="O632" s="4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4"/>
      <c r="O633" s="4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4"/>
      <c r="O634" s="4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4"/>
      <c r="O635" s="4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4"/>
      <c r="O636" s="4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4"/>
      <c r="O637" s="4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4"/>
      <c r="O638" s="4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4"/>
      <c r="O639" s="4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4"/>
      <c r="O640" s="4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4"/>
      <c r="O641" s="4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4"/>
      <c r="O642" s="4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4"/>
      <c r="O643" s="4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4"/>
      <c r="O644" s="4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4"/>
      <c r="O645" s="4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4"/>
      <c r="O646" s="4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4"/>
      <c r="O647" s="4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4"/>
      <c r="O648" s="4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4"/>
      <c r="O649" s="4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4"/>
      <c r="O650" s="4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4"/>
      <c r="O651" s="4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4"/>
      <c r="O652" s="4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4"/>
      <c r="O653" s="4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4"/>
      <c r="O654" s="4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4"/>
      <c r="O655" s="4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4"/>
      <c r="O656" s="4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4"/>
      <c r="O657" s="4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4"/>
      <c r="O658" s="4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4"/>
      <c r="O659" s="4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4"/>
      <c r="O660" s="4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4"/>
      <c r="O661" s="4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4"/>
      <c r="O662" s="4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4"/>
      <c r="O663" s="4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4"/>
      <c r="O664" s="4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4"/>
      <c r="O665" s="4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4"/>
      <c r="O666" s="4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4"/>
      <c r="O667" s="4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4"/>
      <c r="O668" s="4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4"/>
      <c r="O669" s="4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4"/>
      <c r="O670" s="4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4"/>
      <c r="O671" s="4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4"/>
      <c r="O672" s="4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4"/>
      <c r="O673" s="4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4"/>
      <c r="O674" s="4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4"/>
      <c r="O675" s="4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4"/>
      <c r="O676" s="4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4"/>
      <c r="O677" s="4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4"/>
      <c r="O678" s="4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4"/>
      <c r="O679" s="4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4"/>
      <c r="O680" s="4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4"/>
      <c r="O681" s="4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4"/>
      <c r="O682" s="4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4"/>
      <c r="O683" s="4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4"/>
      <c r="O684" s="4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4"/>
      <c r="O685" s="4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4"/>
      <c r="O686" s="4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4"/>
      <c r="O687" s="4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4"/>
      <c r="O688" s="4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4"/>
      <c r="O689" s="4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4"/>
      <c r="O690" s="4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4"/>
      <c r="O691" s="4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4"/>
      <c r="O692" s="4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4"/>
      <c r="O693" s="4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4"/>
      <c r="O694" s="4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4"/>
      <c r="O695" s="4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4"/>
      <c r="O696" s="4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4"/>
      <c r="O697" s="4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4"/>
      <c r="O698" s="4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4"/>
      <c r="O699" s="4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4"/>
      <c r="O700" s="4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4"/>
      <c r="O701" s="4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4"/>
      <c r="O702" s="4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4"/>
      <c r="O703" s="4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4"/>
      <c r="O704" s="4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4"/>
      <c r="O705" s="4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4"/>
      <c r="O706" s="4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4"/>
      <c r="O707" s="4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4"/>
      <c r="O708" s="4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4"/>
      <c r="O709" s="4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4"/>
      <c r="O710" s="4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4"/>
      <c r="O711" s="4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4"/>
      <c r="O712" s="4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4"/>
      <c r="O713" s="4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4"/>
      <c r="O714" s="4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4"/>
      <c r="O715" s="4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4"/>
      <c r="O716" s="4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4"/>
      <c r="O717" s="4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4"/>
      <c r="O718" s="4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4"/>
      <c r="O719" s="4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4"/>
      <c r="O720" s="4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4"/>
      <c r="O721" s="4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4"/>
      <c r="O722" s="4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4"/>
      <c r="O723" s="4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4"/>
      <c r="O724" s="4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4"/>
      <c r="O725" s="4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4"/>
      <c r="O726" s="4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4"/>
      <c r="O727" s="4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4"/>
      <c r="O728" s="4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4"/>
      <c r="O729" s="4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4"/>
      <c r="O730" s="4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4"/>
      <c r="O731" s="4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4"/>
      <c r="O732" s="4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4"/>
      <c r="O733" s="4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4"/>
      <c r="O734" s="4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4"/>
      <c r="O735" s="4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4"/>
      <c r="O736" s="4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4"/>
      <c r="O737" s="4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4"/>
      <c r="O738" s="4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4"/>
      <c r="O739" s="4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4"/>
      <c r="O740" s="4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4"/>
      <c r="O741" s="4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4"/>
      <c r="O742" s="4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4"/>
      <c r="O743" s="4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4"/>
      <c r="O744" s="4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4"/>
      <c r="O745" s="4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4"/>
      <c r="O746" s="4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4"/>
      <c r="O747" s="4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4"/>
      <c r="O748" s="4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4"/>
      <c r="O749" s="4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4"/>
      <c r="O750" s="4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4"/>
      <c r="O751" s="4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4"/>
      <c r="O752" s="4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4"/>
      <c r="O753" s="4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4"/>
      <c r="O754" s="4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4"/>
      <c r="O755" s="4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4"/>
      <c r="O756" s="4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4"/>
      <c r="O757" s="4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4"/>
      <c r="O758" s="4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4"/>
      <c r="O759" s="4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4"/>
      <c r="O760" s="4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4"/>
      <c r="O761" s="4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4"/>
      <c r="O762" s="4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4"/>
      <c r="O763" s="4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4"/>
      <c r="O764" s="4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4"/>
      <c r="O765" s="4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4"/>
      <c r="O766" s="4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4"/>
      <c r="O767" s="4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4"/>
      <c r="O768" s="4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4"/>
      <c r="O769" s="4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4"/>
      <c r="O770" s="4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4"/>
      <c r="O771" s="4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4"/>
      <c r="O772" s="4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4"/>
      <c r="O773" s="4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4"/>
      <c r="O774" s="4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4"/>
      <c r="O775" s="4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4"/>
      <c r="O776" s="4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4"/>
      <c r="O777" s="4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4"/>
      <c r="O778" s="4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4"/>
      <c r="O779" s="4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4"/>
      <c r="O780" s="4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4"/>
      <c r="O781" s="4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4"/>
      <c r="O782" s="4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4"/>
      <c r="O783" s="4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4"/>
      <c r="O784" s="4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4"/>
      <c r="O785" s="4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4"/>
      <c r="O786" s="4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4"/>
      <c r="O787" s="4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4"/>
      <c r="O788" s="4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4"/>
      <c r="O789" s="4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4"/>
      <c r="O790" s="4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4"/>
      <c r="O791" s="4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4"/>
      <c r="O792" s="4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4"/>
      <c r="O793" s="4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4"/>
      <c r="O794" s="4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4"/>
      <c r="O795" s="4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4"/>
      <c r="O796" s="4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4"/>
      <c r="O797" s="4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4"/>
      <c r="O798" s="4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4"/>
      <c r="O799" s="4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4"/>
      <c r="O800" s="4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4"/>
      <c r="O801" s="4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4"/>
      <c r="O802" s="4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4"/>
      <c r="O803" s="4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4"/>
      <c r="O804" s="4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4"/>
      <c r="O805" s="4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4"/>
      <c r="O806" s="4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4"/>
      <c r="O807" s="4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4"/>
      <c r="O808" s="4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4"/>
      <c r="O809" s="4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4"/>
      <c r="O810" s="4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4"/>
      <c r="O811" s="4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4"/>
      <c r="O812" s="4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4"/>
      <c r="O813" s="4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4"/>
      <c r="O814" s="4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4"/>
      <c r="O815" s="4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4"/>
      <c r="O816" s="4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4"/>
      <c r="O817" s="4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4"/>
      <c r="O818" s="4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4"/>
      <c r="O819" s="4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4"/>
      <c r="O820" s="4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4"/>
      <c r="O821" s="4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4"/>
      <c r="O822" s="4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4"/>
      <c r="O823" s="4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4"/>
      <c r="O824" s="4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4"/>
      <c r="O825" s="4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4"/>
      <c r="O826" s="4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4"/>
      <c r="O827" s="4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4"/>
      <c r="O828" s="4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4"/>
      <c r="O829" s="4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4"/>
      <c r="O830" s="4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4"/>
      <c r="O831" s="4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4"/>
      <c r="O832" s="4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4"/>
      <c r="O833" s="4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4"/>
      <c r="O834" s="4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4"/>
      <c r="O835" s="4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4"/>
      <c r="O836" s="4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4"/>
      <c r="O837" s="4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4"/>
      <c r="O838" s="4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4"/>
      <c r="O839" s="4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4"/>
      <c r="O840" s="4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4"/>
      <c r="O841" s="4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4"/>
      <c r="O842" s="4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4"/>
      <c r="O843" s="4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4"/>
      <c r="O844" s="4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4"/>
      <c r="O845" s="4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4"/>
      <c r="O846" s="4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4"/>
      <c r="O847" s="4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4"/>
      <c r="O848" s="4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4"/>
      <c r="O849" s="4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4"/>
      <c r="O850" s="4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4"/>
      <c r="O851" s="4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4"/>
      <c r="O852" s="4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4"/>
      <c r="O853" s="4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4"/>
      <c r="O854" s="4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4"/>
      <c r="O855" s="4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4"/>
      <c r="O856" s="4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4"/>
      <c r="O857" s="4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4"/>
      <c r="O858" s="4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4"/>
      <c r="O859" s="4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4"/>
      <c r="O860" s="4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4"/>
      <c r="O861" s="4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4"/>
      <c r="O862" s="4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4"/>
      <c r="O863" s="4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4"/>
      <c r="O864" s="4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4"/>
      <c r="O865" s="4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4"/>
      <c r="O866" s="4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4"/>
      <c r="O867" s="4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4"/>
      <c r="O868" s="4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4"/>
      <c r="O869" s="4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4"/>
      <c r="O870" s="4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4"/>
      <c r="O871" s="4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4"/>
      <c r="O872" s="4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4"/>
      <c r="O873" s="4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4"/>
      <c r="O874" s="4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4"/>
      <c r="O875" s="4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4"/>
      <c r="O876" s="4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4"/>
      <c r="O877" s="4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4"/>
      <c r="O878" s="4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4"/>
      <c r="O879" s="4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4"/>
      <c r="O880" s="4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4"/>
      <c r="O881" s="4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4"/>
      <c r="O882" s="4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4"/>
      <c r="O883" s="4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4"/>
      <c r="O884" s="4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4"/>
      <c r="O885" s="4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4"/>
      <c r="O886" s="4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4"/>
      <c r="O887" s="4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4"/>
      <c r="O888" s="4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4"/>
      <c r="O889" s="4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4"/>
      <c r="O890" s="4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4"/>
      <c r="O891" s="4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4"/>
      <c r="O892" s="4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4"/>
      <c r="O893" s="4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4"/>
      <c r="O894" s="4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4"/>
      <c r="O895" s="4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4"/>
      <c r="O896" s="4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4"/>
      <c r="O897" s="4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4"/>
      <c r="O898" s="4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4"/>
      <c r="O899" s="4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4"/>
      <c r="O900" s="4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4"/>
      <c r="O901" s="4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4"/>
      <c r="O902" s="4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4"/>
      <c r="O903" s="4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4"/>
      <c r="O904" s="4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4"/>
      <c r="O905" s="4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4"/>
      <c r="O906" s="4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4"/>
      <c r="O907" s="4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4"/>
      <c r="O908" s="4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4"/>
      <c r="O909" s="4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4"/>
      <c r="O910" s="4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4"/>
      <c r="O911" s="4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4"/>
      <c r="O912" s="4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4"/>
      <c r="O913" s="4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4"/>
      <c r="O914" s="4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4"/>
      <c r="O915" s="4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4"/>
      <c r="O916" s="4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4"/>
      <c r="O917" s="4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4"/>
      <c r="O918" s="4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4"/>
      <c r="O919" s="4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4"/>
      <c r="O920" s="4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4"/>
      <c r="O921" s="4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4"/>
      <c r="O922" s="4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4"/>
      <c r="O923" s="4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4"/>
      <c r="O924" s="4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4"/>
      <c r="O925" s="4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4"/>
      <c r="O926" s="4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4"/>
      <c r="O927" s="4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4"/>
      <c r="O928" s="4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4"/>
      <c r="O929" s="4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4"/>
      <c r="O930" s="4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4"/>
      <c r="O931" s="4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4"/>
      <c r="O932" s="4"/>
    </row>
    <row r="933" spans="1:28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4"/>
      <c r="O933" s="4"/>
    </row>
    <row r="934" spans="1:28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4"/>
      <c r="O934" s="4"/>
    </row>
    <row r="935" spans="1:28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4"/>
      <c r="O935" s="4"/>
    </row>
    <row r="936" spans="1:28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4"/>
      <c r="O936" s="4"/>
    </row>
    <row r="937" spans="1:28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4"/>
      <c r="O937" s="4"/>
    </row>
    <row r="938" spans="1:28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4"/>
      <c r="O938" s="4"/>
    </row>
    <row r="939" spans="1:28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4"/>
      <c r="O939" s="4"/>
    </row>
    <row r="940" spans="1:28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4"/>
      <c r="O940" s="4"/>
    </row>
    <row r="941" spans="1:28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4"/>
      <c r="O941" s="4"/>
    </row>
    <row r="942" spans="1:28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4"/>
      <c r="O942" s="4"/>
    </row>
    <row r="943" spans="1:28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4"/>
      <c r="O943" s="4"/>
    </row>
    <row r="944" spans="1:28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4"/>
      <c r="O944" s="4"/>
    </row>
    <row r="945" spans="1:15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4"/>
      <c r="O945" s="4"/>
    </row>
    <row r="946" spans="1:15" ht="1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4"/>
      <c r="O946" s="4"/>
    </row>
    <row r="947" spans="1:15" ht="1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4"/>
      <c r="O947" s="4"/>
    </row>
    <row r="948" spans="1:15" ht="1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4"/>
      <c r="O948" s="4"/>
    </row>
    <row r="949" spans="1:15" ht="1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4"/>
      <c r="O949" s="4"/>
    </row>
    <row r="950" spans="1:15" ht="1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4"/>
      <c r="O950" s="4"/>
    </row>
    <row r="951" spans="1:15" ht="1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4"/>
      <c r="O951" s="4"/>
    </row>
    <row r="952" spans="1:15" ht="1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4"/>
      <c r="O952" s="4"/>
    </row>
    <row r="953" spans="1:15" ht="1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4"/>
      <c r="O953" s="4"/>
    </row>
    <row r="954" spans="1:15" ht="1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4"/>
      <c r="O954" s="4"/>
    </row>
    <row r="955" spans="1:15" ht="1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4"/>
      <c r="O955" s="4"/>
    </row>
    <row r="956" spans="1:15" ht="1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4"/>
      <c r="O956" s="4"/>
    </row>
    <row r="957" spans="1:15" ht="1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4"/>
      <c r="O957" s="4"/>
    </row>
    <row r="958" spans="1:15" ht="1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4"/>
      <c r="O958" s="4"/>
    </row>
    <row r="959" spans="1:15" ht="1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4"/>
      <c r="O959" s="4"/>
    </row>
    <row r="960" spans="1:15" ht="1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4"/>
      <c r="O960" s="4"/>
    </row>
    <row r="961" spans="1:15" ht="1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4"/>
      <c r="O961" s="4"/>
    </row>
    <row r="962" spans="1:15" ht="1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4"/>
      <c r="O962" s="4"/>
    </row>
    <row r="963" spans="1:15" ht="1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4"/>
      <c r="O963" s="4"/>
    </row>
    <row r="964" spans="1:15" ht="1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4"/>
      <c r="O964" s="4"/>
    </row>
    <row r="965" spans="1:15" ht="1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4"/>
      <c r="O965" s="4"/>
    </row>
    <row r="966" spans="1:15" ht="1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4"/>
      <c r="O966" s="4"/>
    </row>
    <row r="967" spans="1:15" ht="1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4"/>
      <c r="O967" s="4"/>
    </row>
    <row r="968" spans="1:15" ht="1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4"/>
      <c r="O968" s="4"/>
    </row>
    <row r="969" spans="1:15" ht="1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4"/>
      <c r="O969" s="4"/>
    </row>
    <row r="970" spans="1:15" ht="1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4"/>
      <c r="O970" s="4"/>
    </row>
    <row r="971" spans="1:15" ht="1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4"/>
      <c r="O971" s="4"/>
    </row>
    <row r="972" spans="1:15" ht="1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4"/>
      <c r="O972" s="4"/>
    </row>
    <row r="973" spans="1:15" ht="1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4"/>
      <c r="O973" s="4"/>
    </row>
    <row r="974" spans="1:15" ht="1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4"/>
      <c r="O974" s="4"/>
    </row>
    <row r="975" spans="1:15" ht="1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4"/>
      <c r="O975" s="4"/>
    </row>
    <row r="976" spans="1:15" ht="1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4"/>
      <c r="O976" s="4"/>
    </row>
    <row r="977" spans="1:15" ht="1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4"/>
      <c r="O977" s="4"/>
    </row>
    <row r="978" spans="1:15" ht="1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4"/>
      <c r="O978" s="4"/>
    </row>
    <row r="979" spans="1:15" ht="1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4"/>
      <c r="O979" s="4"/>
    </row>
    <row r="980" spans="1:15" ht="1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4"/>
      <c r="O980" s="4"/>
    </row>
    <row r="981" spans="1:15" ht="1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4"/>
      <c r="O981" s="4"/>
    </row>
    <row r="982" spans="1:15" ht="1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4"/>
      <c r="O982" s="4"/>
    </row>
    <row r="983" spans="1:15" ht="1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4"/>
      <c r="O983" s="4"/>
    </row>
    <row r="984" spans="1:15" ht="1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4"/>
      <c r="O984" s="4"/>
    </row>
    <row r="985" spans="1:15" ht="1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4"/>
      <c r="O985" s="4"/>
    </row>
    <row r="986" spans="1:15" ht="1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4"/>
      <c r="O986" s="4"/>
    </row>
    <row r="987" spans="1:15" ht="1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4"/>
      <c r="O987" s="4"/>
    </row>
    <row r="988" spans="1:15" ht="1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4"/>
      <c r="O988" s="4"/>
    </row>
    <row r="989" spans="1:15" ht="1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4"/>
      <c r="O989" s="4"/>
    </row>
    <row r="990" spans="1:15" ht="1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4"/>
      <c r="O990" s="4"/>
    </row>
    <row r="991" spans="1:15" ht="1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4"/>
      <c r="O991" s="4"/>
    </row>
    <row r="992" spans="1:15" ht="1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4"/>
      <c r="O992" s="4"/>
    </row>
    <row r="993" spans="1:15" ht="1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4"/>
      <c r="O993" s="4"/>
    </row>
    <row r="994" spans="1:15" ht="1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4"/>
      <c r="O994" s="4"/>
    </row>
    <row r="995" spans="1:15" ht="1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4"/>
      <c r="O995" s="4"/>
    </row>
    <row r="996" spans="1:15" ht="1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4"/>
      <c r="O996" s="4"/>
    </row>
    <row r="997" spans="1:15" ht="1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4"/>
      <c r="O997" s="4"/>
    </row>
    <row r="998" spans="1:15" ht="1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4"/>
      <c r="O998" s="4"/>
    </row>
    <row r="999" spans="1:15" ht="1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4"/>
      <c r="O999" s="4"/>
    </row>
    <row r="1000" spans="1:15" ht="1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4"/>
      <c r="O1000" s="4"/>
    </row>
    <row r="1001" spans="1:15" ht="1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4"/>
      <c r="O1001" s="4"/>
    </row>
    <row r="1002" spans="1:15" ht="1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4"/>
      <c r="O1002" s="4"/>
    </row>
    <row r="1003" spans="1:15" ht="1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4"/>
      <c r="O1003" s="4"/>
    </row>
    <row r="1004" spans="1:15" ht="1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4"/>
      <c r="O1004" s="4"/>
    </row>
    <row r="1005" spans="1:15" ht="1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4"/>
      <c r="O1005" s="4"/>
    </row>
    <row r="1006" spans="1:15" ht="1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4"/>
      <c r="O1006" s="4"/>
    </row>
    <row r="1007" spans="1:15" ht="1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4"/>
      <c r="O1007" s="4"/>
    </row>
    <row r="1008" spans="1:15" ht="1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4"/>
      <c r="O1008" s="4"/>
    </row>
    <row r="1009" spans="1:15" ht="1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4"/>
      <c r="O1009" s="4"/>
    </row>
    <row r="1010" spans="1:15" ht="1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4"/>
      <c r="O1010" s="4"/>
    </row>
    <row r="1011" spans="1:15" ht="1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4"/>
      <c r="O1011" s="4"/>
    </row>
    <row r="1012" spans="1:15" ht="1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4"/>
      <c r="O1012" s="4"/>
    </row>
    <row r="1013" spans="1:15" ht="1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4"/>
      <c r="O1013" s="4"/>
    </row>
    <row r="1014" spans="1:15" ht="1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4"/>
      <c r="O1014" s="4"/>
    </row>
    <row r="1015" spans="1:15" ht="1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4"/>
      <c r="O1015" s="4"/>
    </row>
    <row r="1016" spans="1:15" ht="1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4"/>
      <c r="O1016" s="4"/>
    </row>
    <row r="1017" spans="1:15" ht="1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4"/>
      <c r="O1017" s="4"/>
    </row>
    <row r="1018" spans="1:15" ht="1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4"/>
      <c r="O1018" s="4"/>
    </row>
    <row r="1019" spans="1:15" ht="1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4"/>
      <c r="O1019" s="4"/>
    </row>
    <row r="1020" spans="1:15" ht="1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4"/>
      <c r="O1020" s="4"/>
    </row>
    <row r="1021" spans="1:15" ht="1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4"/>
      <c r="O1021" s="4"/>
    </row>
    <row r="1022" spans="1:15" ht="1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4"/>
      <c r="O1022" s="4"/>
    </row>
    <row r="1023" spans="1:15" ht="1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4"/>
      <c r="O1023" s="4"/>
    </row>
    <row r="1024" spans="1:15" ht="1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4"/>
      <c r="O1024" s="4"/>
    </row>
    <row r="1025" spans="1:15" ht="15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4"/>
      <c r="O1025" s="4"/>
    </row>
    <row r="1026" spans="1:15" ht="15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4"/>
      <c r="O1026" s="4"/>
    </row>
    <row r="1027" spans="1:15" ht="15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4"/>
      <c r="O1027" s="4"/>
    </row>
    <row r="1028" spans="1:15" ht="15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4"/>
      <c r="O1028" s="4"/>
    </row>
    <row r="1029" spans="1:15" ht="15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4"/>
      <c r="O1029" s="4"/>
    </row>
    <row r="1030" spans="1:15" ht="15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4"/>
      <c r="O1030" s="4"/>
    </row>
    <row r="1031" spans="1:15" ht="15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4"/>
      <c r="O1031" s="4"/>
    </row>
    <row r="1032" spans="1:15" ht="15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4"/>
      <c r="O1032" s="4"/>
    </row>
    <row r="1033" spans="1:15" ht="15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4"/>
      <c r="O1033" s="4"/>
    </row>
    <row r="1034" spans="1:15" ht="15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4"/>
      <c r="O1034" s="4"/>
    </row>
    <row r="1035" spans="1:15" ht="15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4"/>
      <c r="O1035" s="4"/>
    </row>
    <row r="1036" spans="1:15" ht="15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4"/>
      <c r="O1036" s="4"/>
    </row>
    <row r="1037" spans="1:15" ht="15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4"/>
      <c r="O1037" s="4"/>
    </row>
    <row r="1038" spans="1:15" ht="1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4"/>
      <c r="O1038" s="4"/>
    </row>
    <row r="1039" spans="1:15" ht="15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4"/>
      <c r="O1039" s="4"/>
    </row>
    <row r="1040" spans="1:15" ht="15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4"/>
      <c r="O1040" s="4"/>
    </row>
    <row r="1041" spans="1:15" ht="15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4"/>
      <c r="O1041" s="4"/>
    </row>
    <row r="1042" spans="1:15" ht="15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4"/>
      <c r="O1042" s="4"/>
    </row>
    <row r="1043" spans="1:15" ht="15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4"/>
      <c r="O1043" s="4"/>
    </row>
    <row r="1044" spans="1:15" ht="15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4"/>
      <c r="O1044" s="4"/>
    </row>
    <row r="1045" spans="1:15" ht="15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4"/>
      <c r="O1045" s="4"/>
    </row>
    <row r="1046" spans="1:15" ht="15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4"/>
      <c r="O1046" s="4"/>
    </row>
    <row r="1047" spans="1:15" ht="15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4"/>
      <c r="O1047" s="4"/>
    </row>
    <row r="1048" spans="1:15" ht="15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4"/>
      <c r="O1048" s="4"/>
    </row>
    <row r="1049" spans="1:15" ht="15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4"/>
      <c r="O1049" s="4"/>
    </row>
    <row r="1050" spans="1:15" ht="15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4"/>
      <c r="O1050" s="4"/>
    </row>
    <row r="1051" spans="1:15" ht="1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4"/>
      <c r="O1051" s="4"/>
    </row>
  </sheetData>
  <mergeCells count="10">
    <mergeCell ref="A7:F7"/>
    <mergeCell ref="I5:L5"/>
    <mergeCell ref="N5:O5"/>
    <mergeCell ref="A1:O1"/>
    <mergeCell ref="A2:O2"/>
    <mergeCell ref="A3:O3"/>
    <mergeCell ref="A5:F6"/>
    <mergeCell ref="G5:G6"/>
    <mergeCell ref="H5:H6"/>
    <mergeCell ref="M5:M6"/>
  </mergeCells>
  <pageMargins left="0.7" right="0.7" top="0.75" bottom="0.75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T-C 29</vt:lpstr>
      <vt:lpstr>T-C 30</vt:lpstr>
      <vt:lpstr>T-C 31</vt:lpstr>
      <vt:lpstr>T-C 32</vt:lpstr>
      <vt:lpstr>Bab 3.3</vt:lpstr>
      <vt:lpstr>T-C 33</vt:lpstr>
      <vt:lpstr>'T-C 29'!Print_Area</vt:lpstr>
      <vt:lpstr>'T-C 30'!Print_Area</vt:lpstr>
      <vt:lpstr>'T-C 33'!Print_Area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2023-01-12T07:20:34Z</cp:lastPrinted>
  <dcterms:created xsi:type="dcterms:W3CDTF">2023-01-03T09:22:14Z</dcterms:created>
  <dcterms:modified xsi:type="dcterms:W3CDTF">2023-03-08T06:32:23Z</dcterms:modified>
</cp:coreProperties>
</file>